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/>
  </bookViews>
  <sheets>
    <sheet name="розы Kordes" sheetId="1" r:id="rId1"/>
  </sheets>
  <definedNames>
    <definedName name="_xlnm._FilterDatabase" localSheetId="0" hidden="1">'розы Kordes'!$A$14:$J$189</definedName>
    <definedName name="Print_Area" localSheetId="0">'розы Kordes'!$A$1:$I$189</definedName>
    <definedName name="Print_Titles" localSheetId="0">'розы Kordes'!$14:$14</definedName>
    <definedName name="_xlnm.Print_Titles" localSheetId="0">'розы Kordes'!$14:$14</definedName>
    <definedName name="_xlnm.Print_Area" localSheetId="0">'розы Kordes'!$A$1:$I$190</definedName>
  </definedNames>
  <calcPr calcId="162913"/>
</workbook>
</file>

<file path=xl/calcChain.xml><?xml version="1.0" encoding="utf-8"?>
<calcChain xmlns="http://schemas.openxmlformats.org/spreadsheetml/2006/main">
  <c r="I103" i="1" l="1"/>
  <c r="I189" i="1"/>
  <c r="I188" i="1"/>
  <c r="I187" i="1"/>
  <c r="I186" i="1"/>
  <c r="I185" i="1"/>
  <c r="I184" i="1"/>
  <c r="I183" i="1"/>
  <c r="I182" i="1"/>
  <c r="I181" i="1"/>
  <c r="I180" i="1"/>
  <c r="I178" i="1"/>
  <c r="I177" i="1"/>
  <c r="I176" i="1"/>
  <c r="I175" i="1"/>
  <c r="I174" i="1"/>
  <c r="I173" i="1"/>
  <c r="I172" i="1"/>
  <c r="I171" i="1"/>
  <c r="I170" i="1"/>
  <c r="I169" i="1"/>
  <c r="I168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2" i="1"/>
  <c r="I101" i="1"/>
  <c r="I100" i="1"/>
  <c r="I98" i="1"/>
  <c r="I97" i="1"/>
  <c r="I96" i="1"/>
  <c r="I95" i="1"/>
  <c r="I93" i="1"/>
  <c r="I92" i="1"/>
  <c r="I91" i="1"/>
  <c r="I90" i="1"/>
  <c r="I89" i="1"/>
  <c r="I88" i="1"/>
  <c r="I87" i="1"/>
  <c r="I86" i="1"/>
  <c r="I85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69" i="1"/>
  <c r="I68" i="1"/>
  <c r="I67" i="1"/>
  <c r="I66" i="1"/>
  <c r="I65" i="1"/>
  <c r="I64" i="1"/>
  <c r="I63" i="1"/>
  <c r="I62" i="1"/>
  <c r="I61" i="1"/>
  <c r="I60" i="1"/>
  <c r="I59" i="1"/>
  <c r="I57" i="1"/>
  <c r="I56" i="1"/>
  <c r="I55" i="1"/>
  <c r="I54" i="1"/>
  <c r="I53" i="1"/>
  <c r="I52" i="1"/>
  <c r="I51" i="1"/>
  <c r="I50" i="1"/>
  <c r="I49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7" i="1"/>
  <c r="I26" i="1"/>
  <c r="I25" i="1"/>
  <c r="I24" i="1"/>
  <c r="I23" i="1"/>
  <c r="I22" i="1"/>
  <c r="I21" i="1"/>
  <c r="I20" i="1"/>
  <c r="I19" i="1"/>
  <c r="I18" i="1"/>
  <c r="I17" i="1"/>
  <c r="I16" i="1"/>
  <c r="I190" i="1" l="1"/>
  <c r="C147" i="1" l="1"/>
  <c r="C170" i="1"/>
  <c r="C174" i="1"/>
  <c r="C124" i="1"/>
  <c r="C112" i="1"/>
  <c r="C109" i="1"/>
  <c r="C108" i="1"/>
  <c r="C107" i="1"/>
  <c r="C106" i="1"/>
  <c r="C105" i="1"/>
  <c r="C103" i="1"/>
  <c r="C102" i="1"/>
  <c r="C101" i="1"/>
  <c r="C100" i="1"/>
  <c r="C98" i="1"/>
  <c r="C97" i="1"/>
  <c r="C96" i="1"/>
  <c r="C95" i="1"/>
  <c r="C88" i="1"/>
  <c r="C85" i="1"/>
  <c r="C60" i="1"/>
  <c r="C50" i="1"/>
  <c r="C47" i="1"/>
  <c r="C46" i="1"/>
</calcChain>
</file>

<file path=xl/sharedStrings.xml><?xml version="1.0" encoding="utf-8"?>
<sst xmlns="http://schemas.openxmlformats.org/spreadsheetml/2006/main" count="723" uniqueCount="492">
  <si>
    <t>Латинское наименование</t>
  </si>
  <si>
    <t>Наименование товара</t>
  </si>
  <si>
    <t>V</t>
  </si>
  <si>
    <t>Заказ, шт.</t>
  </si>
  <si>
    <t>Сумма, руб.</t>
  </si>
  <si>
    <t>ADR</t>
  </si>
  <si>
    <t>Роза флорибунда Априкола</t>
  </si>
  <si>
    <t>Роза флорибунда Бад Бирнбах</t>
  </si>
  <si>
    <t>Роза флорибунда Блэк Форрест</t>
  </si>
  <si>
    <t>Роза почвопокровная Диамант</t>
  </si>
  <si>
    <t>Роза флорибунда Фортуна</t>
  </si>
  <si>
    <t>Роза парковая Гартнерфрёйд</t>
  </si>
  <si>
    <t>Роза флорибунда Инносенция</t>
  </si>
  <si>
    <t>Роза флорибунда Макси Вита</t>
  </si>
  <si>
    <t>Роза флорибунда Неон</t>
  </si>
  <si>
    <t>Роза флорибунда Плантен Ун Блумен</t>
  </si>
  <si>
    <t>Роза флорибунда Солеро</t>
  </si>
  <si>
    <t>Роза флорибунда Ротилия</t>
  </si>
  <si>
    <t>Роза парковая Карамелла</t>
  </si>
  <si>
    <t>Роза парковая Синдирелла</t>
  </si>
  <si>
    <t>Роза флорибунда Космос</t>
  </si>
  <si>
    <t>Роза флорибунда Братья Гримм</t>
  </si>
  <si>
    <t>Роза парковая Ля Вилья Котта</t>
  </si>
  <si>
    <t>Роза флорибунда Лайонс-Роуз</t>
  </si>
  <si>
    <t>NEW</t>
  </si>
  <si>
    <t>Роза флорибунда Мархензаубер</t>
  </si>
  <si>
    <t>Роза флорибунда Аут Оф Розенхайм</t>
  </si>
  <si>
    <t>Роза флорибунда Помпонелла</t>
  </si>
  <si>
    <t>Роза флорибунда Куин Оф Хартс</t>
  </si>
  <si>
    <t>Роза флорибунда Розенфасцинэйшн</t>
  </si>
  <si>
    <t>Роза чайно-гибридная Штернталер</t>
  </si>
  <si>
    <t>Роза флорибунда Констанц Моцарт</t>
  </si>
  <si>
    <t>Роза чайно-гибридная Графиня Диана</t>
  </si>
  <si>
    <t>Роза флорибунда Герцогиня Кристиана</t>
  </si>
  <si>
    <t>Роза чайно-гибридная Мадам Анисетт</t>
  </si>
  <si>
    <t>Роза флорибунда Розенграфин Мария Генриетта</t>
  </si>
  <si>
    <t>Роза плетистая Аляска</t>
  </si>
  <si>
    <t>Роза плетистая Амадей</t>
  </si>
  <si>
    <t>Роза плетистая Флорентина</t>
  </si>
  <si>
    <t>Роза плетистая Голден Гейт</t>
  </si>
  <si>
    <t>Роза плетистая Ясмина</t>
  </si>
  <si>
    <t>Роза плетистая Лагуна</t>
  </si>
  <si>
    <t>Роза плетистая Мунлайт</t>
  </si>
  <si>
    <t>Роза плетистая Роуз Де Толбиак</t>
  </si>
  <si>
    <t>Роза плетистая Розанна</t>
  </si>
  <si>
    <t>Роза чайно-гибридная Афина</t>
  </si>
  <si>
    <t>Роза чайно-гибридная Беллевью</t>
  </si>
  <si>
    <t>Роза чайно-гибридная Беверли</t>
  </si>
  <si>
    <t>Роза чайно-гибридная Черри Лэди</t>
  </si>
  <si>
    <t>Роза чайно-гибридная Гранд Амор</t>
  </si>
  <si>
    <t>Роза чайно-гибридная Пароль</t>
  </si>
  <si>
    <t>Роза чайно-гибридная Сувенир Де Баден-Баден</t>
  </si>
  <si>
    <t>Роза чайно-гибридная Санни Скай</t>
  </si>
  <si>
    <t>Роза чайно-гибридная Свит Пароль</t>
  </si>
  <si>
    <t>Роза чайно-гибридная Веддинг Беллс</t>
  </si>
  <si>
    <t>Роза чайно-гибридная Винтер Сан</t>
  </si>
  <si>
    <t>Роза почвопокровная Эскимо</t>
  </si>
  <si>
    <t>Роза почвопокровная Хуанита</t>
  </si>
  <si>
    <t>Роза миниатюрная Лупо</t>
  </si>
  <si>
    <t>Роза миниатюрная Зонненрёшен</t>
  </si>
  <si>
    <t>Роза почвопокровная Тополина</t>
  </si>
  <si>
    <t>Роза парковая Кёльнер Флора</t>
  </si>
  <si>
    <t>Роза парковая Ламбада</t>
  </si>
  <si>
    <t>Роза парковая Постильон</t>
  </si>
  <si>
    <t>Роза парковая Розенштадт Фрейзинг</t>
  </si>
  <si>
    <t>Роза парковая Ротер Корсар</t>
  </si>
  <si>
    <t>Роза парковая Зонненвельт</t>
  </si>
  <si>
    <t>Роза парковая Саммер Мэмориз</t>
  </si>
  <si>
    <t>Роза парковая Ютерсенс Розенпринцессен</t>
  </si>
  <si>
    <t>Роза парковая Ульмер Мюнстер</t>
  </si>
  <si>
    <t>Роза парковая Зайде</t>
  </si>
  <si>
    <t>Роза флорибунда Абракадабра</t>
  </si>
  <si>
    <t>Роза флорибунда Эирбуш</t>
  </si>
  <si>
    <t>Роза флорибунда Бордо</t>
  </si>
  <si>
    <t>Роза флорибунда Черри Гёрл</t>
  </si>
  <si>
    <t>Роза флорибунда Фрезия</t>
  </si>
  <si>
    <t>Роза флорибунда Гарден Оф Роузес</t>
  </si>
  <si>
    <t>Роза флорибунда Гартенфрёнд</t>
  </si>
  <si>
    <t>Роза флорибунда Гартеншпас</t>
  </si>
  <si>
    <t>Роза флорибунда Хоум Унд Гарден</t>
  </si>
  <si>
    <t>Роза флорибунда Югендлибе</t>
  </si>
  <si>
    <t>Роза флорибунда Лузатия</t>
  </si>
  <si>
    <t>Роза флорибунда Милано</t>
  </si>
  <si>
    <t>Роза флорибунда Муан Муан</t>
  </si>
  <si>
    <t>Роза флорибунда Петтикоат</t>
  </si>
  <si>
    <t>Роза флорибунда Портороз</t>
  </si>
  <si>
    <t>Роза флорибунда Роуз Дер Айнхайт</t>
  </si>
  <si>
    <t>Роза флорибунда Роуз Дер Хоффнунг</t>
  </si>
  <si>
    <t>Роза флорибунда Розеромантик</t>
  </si>
  <si>
    <t>Роза флорибунда Шоне Вом Зее</t>
  </si>
  <si>
    <t>Роза флорибунда Штуттгардия</t>
  </si>
  <si>
    <t>Роза флорибунда Соммерсон</t>
  </si>
  <si>
    <t>Роза флорибунда Санстар</t>
  </si>
  <si>
    <t>Роза флорибунда Свит Хани</t>
  </si>
  <si>
    <t>Роза чайно-гибридная Беролина</t>
  </si>
  <si>
    <t>Роза чайно-гибридная Дуфтзаубер 84</t>
  </si>
  <si>
    <t>Роза чайно-гибридная Элиза</t>
  </si>
  <si>
    <t>Роза чайно-гибридная Фаерест Кейп</t>
  </si>
  <si>
    <t>Роза чайно-гибридная Гамбургер Деерн</t>
  </si>
  <si>
    <t>Роза чайно-гибридная Кордес Юбилей</t>
  </si>
  <si>
    <t>Роза чайно-гибридная Мемуар</t>
  </si>
  <si>
    <t>Роза чайно-гибридная Ностальжи</t>
  </si>
  <si>
    <t>Роза чайно-гибридная Оу Хэппи Дэй</t>
  </si>
  <si>
    <t>Роза чайно-гибридная Спилварк</t>
  </si>
  <si>
    <t>Роза почвопокровная Амбер Сан</t>
  </si>
  <si>
    <t>Роза почвопокровная Апаче</t>
  </si>
  <si>
    <t>Роза почвопокровная Кубана</t>
  </si>
  <si>
    <t>Роза почвопокровная Книрпс</t>
  </si>
  <si>
    <t>Роза почвопокровная Ларисса</t>
  </si>
  <si>
    <t>Роза почвопокровная Палменгартен Франкфурт</t>
  </si>
  <si>
    <t>Роза почвопокровная Бад Вёрисхофен 2005</t>
  </si>
  <si>
    <t>Роза почвопокровная Санни Роуз</t>
  </si>
  <si>
    <t>Роза миниатюрная Шармант</t>
  </si>
  <si>
    <t>Роза миниатюрная Коко</t>
  </si>
  <si>
    <t>Роза миниатюрная Флирт 2011</t>
  </si>
  <si>
    <t>Роза миниатюрная Литтл Сансет</t>
  </si>
  <si>
    <t>Роза миниатюрная Мэнди</t>
  </si>
  <si>
    <t>Роза миниатюрная Пепита</t>
  </si>
  <si>
    <t>Роза миниатюрная Рокси</t>
  </si>
  <si>
    <t>Роза миниатюрная Звергенфее 09</t>
  </si>
  <si>
    <t>Роза флорибунда Ди Зехенсверт</t>
  </si>
  <si>
    <t>Роза флорибунда Гартенпринцессин Мари-Жозе</t>
  </si>
  <si>
    <t>Роза чайно-гибридная Лимона</t>
  </si>
  <si>
    <t>Роза флорибунда Оранжери</t>
  </si>
  <si>
    <t>Роза миниатюрная Шнеекюсшен</t>
  </si>
  <si>
    <t>Роза парковая Личткёнигин Люсия</t>
  </si>
  <si>
    <t>Штрих-код</t>
  </si>
  <si>
    <t>Роза миниатюрная Мандарин</t>
  </si>
  <si>
    <t>5100000002167</t>
  </si>
  <si>
    <t>5100000002168</t>
  </si>
  <si>
    <t>5100000002169</t>
  </si>
  <si>
    <t>5100000002170</t>
  </si>
  <si>
    <t>5100000002171</t>
  </si>
  <si>
    <t>5100000002172</t>
  </si>
  <si>
    <t>5100000002173</t>
  </si>
  <si>
    <t>5100000002174</t>
  </si>
  <si>
    <t>5100000002175</t>
  </si>
  <si>
    <t>5100000002176</t>
  </si>
  <si>
    <t>5100000002177</t>
  </si>
  <si>
    <t>5100000002178</t>
  </si>
  <si>
    <t>5100000002179</t>
  </si>
  <si>
    <t>5100000002180</t>
  </si>
  <si>
    <t xml:space="preserve">Rosa floribunda Die Sehenswerte </t>
  </si>
  <si>
    <t>5100000002181</t>
  </si>
  <si>
    <t>5100000002182</t>
  </si>
  <si>
    <t>5100000002183</t>
  </si>
  <si>
    <t>5100000002184</t>
  </si>
  <si>
    <t>5100000002185</t>
  </si>
  <si>
    <t>5100000002186</t>
  </si>
  <si>
    <t>5100000002188</t>
  </si>
  <si>
    <t>5100000002189</t>
  </si>
  <si>
    <t>5100000002190</t>
  </si>
  <si>
    <t>5100000002191</t>
  </si>
  <si>
    <t>5100000002192</t>
  </si>
  <si>
    <t>5100000002193</t>
  </si>
  <si>
    <t>5100000002194</t>
  </si>
  <si>
    <t>5100000002195</t>
  </si>
  <si>
    <t>5100000002196</t>
  </si>
  <si>
    <t>5100000002197</t>
  </si>
  <si>
    <t xml:space="preserve">Rosa floribunda Gartenprinzessin Marie-José </t>
  </si>
  <si>
    <t>5100000002198</t>
  </si>
  <si>
    <t>5100000002199</t>
  </si>
  <si>
    <t>5100000002200</t>
  </si>
  <si>
    <t xml:space="preserve">Rosa climbing Kiss Me Kate </t>
  </si>
  <si>
    <t>5100000002201</t>
  </si>
  <si>
    <t>5100000002202</t>
  </si>
  <si>
    <t>5100000002203</t>
  </si>
  <si>
    <t>5100000002204</t>
  </si>
  <si>
    <t>5100000002205</t>
  </si>
  <si>
    <t>5100000002206</t>
  </si>
  <si>
    <t>5100000002207</t>
  </si>
  <si>
    <t>5100000002208</t>
  </si>
  <si>
    <t>5100000002209</t>
  </si>
  <si>
    <t>5100000002210</t>
  </si>
  <si>
    <t>5100000002211</t>
  </si>
  <si>
    <t>5100000002212</t>
  </si>
  <si>
    <t>5100000002213</t>
  </si>
  <si>
    <t>5100000002214</t>
  </si>
  <si>
    <t>5100000002215</t>
  </si>
  <si>
    <t>5100000002216</t>
  </si>
  <si>
    <t>5100000002217</t>
  </si>
  <si>
    <t>5100000002218</t>
  </si>
  <si>
    <t>5100000002219</t>
  </si>
  <si>
    <t xml:space="preserve">Rosa tea hybrid Limona </t>
  </si>
  <si>
    <t>5100000002220</t>
  </si>
  <si>
    <t>5100000002221</t>
  </si>
  <si>
    <t>5100000002222</t>
  </si>
  <si>
    <t>5100000002223</t>
  </si>
  <si>
    <t>5100000002224</t>
  </si>
  <si>
    <t>5100000002226</t>
  </si>
  <si>
    <t>5100000002227</t>
  </si>
  <si>
    <t>5100000002228</t>
  </si>
  <si>
    <t>5100000002229</t>
  </si>
  <si>
    <t>5100000002230</t>
  </si>
  <si>
    <t>5100000002231</t>
  </si>
  <si>
    <t>5100000002233</t>
  </si>
  <si>
    <t>5100000002234</t>
  </si>
  <si>
    <t xml:space="preserve">Rosa groundcover Weg Der Sinne </t>
  </si>
  <si>
    <t>5100000002235</t>
  </si>
  <si>
    <t>5100000002236</t>
  </si>
  <si>
    <t>5100000002237</t>
  </si>
  <si>
    <t>5100000002238</t>
  </si>
  <si>
    <t>5100000002242</t>
  </si>
  <si>
    <t>5100000002243</t>
  </si>
  <si>
    <t>5100000002244</t>
  </si>
  <si>
    <t>5100000002245</t>
  </si>
  <si>
    <t>5100000002248</t>
  </si>
  <si>
    <t>5100000002249</t>
  </si>
  <si>
    <t xml:space="preserve">Rosa park Auf Die Freundschaft </t>
  </si>
  <si>
    <t>5100000002250</t>
  </si>
  <si>
    <t>5100000002251</t>
  </si>
  <si>
    <t>5100000002252</t>
  </si>
  <si>
    <t>5100000002253</t>
  </si>
  <si>
    <t>5100000002256</t>
  </si>
  <si>
    <t>5100000002257</t>
  </si>
  <si>
    <t>5100000002258</t>
  </si>
  <si>
    <t>5100000002259</t>
  </si>
  <si>
    <t>5100000002260</t>
  </si>
  <si>
    <t>5100000002262</t>
  </si>
  <si>
    <t>5100000002263</t>
  </si>
  <si>
    <t>5100000002264</t>
  </si>
  <si>
    <t>5100000002265</t>
  </si>
  <si>
    <t>5100000002266</t>
  </si>
  <si>
    <t>5100000002267</t>
  </si>
  <si>
    <t>5100000002268</t>
  </si>
  <si>
    <t>5100000002269</t>
  </si>
  <si>
    <t>5100000002270</t>
  </si>
  <si>
    <t>5100000002271</t>
  </si>
  <si>
    <t>5100000002272</t>
  </si>
  <si>
    <t>5100000002273</t>
  </si>
  <si>
    <t>5100000002275</t>
  </si>
  <si>
    <t>5100000002276</t>
  </si>
  <si>
    <t>5100000002277</t>
  </si>
  <si>
    <t>5100000002278</t>
  </si>
  <si>
    <t>5100000002279</t>
  </si>
  <si>
    <t>5100000002280</t>
  </si>
  <si>
    <t>5100000002281</t>
  </si>
  <si>
    <t>5100000002282</t>
  </si>
  <si>
    <t>5100000002283</t>
  </si>
  <si>
    <t>5100000002285</t>
  </si>
  <si>
    <t>5100000002286</t>
  </si>
  <si>
    <t>5100000002287</t>
  </si>
  <si>
    <t>5100000002288</t>
  </si>
  <si>
    <t>5100000002289</t>
  </si>
  <si>
    <t>5100000002290</t>
  </si>
  <si>
    <t>5100000002291</t>
  </si>
  <si>
    <t>5100000002292</t>
  </si>
  <si>
    <t>5100000002293</t>
  </si>
  <si>
    <t>5100000002294</t>
  </si>
  <si>
    <t>5100000002295</t>
  </si>
  <si>
    <t>5100000002296</t>
  </si>
  <si>
    <t>5100000002297</t>
  </si>
  <si>
    <t>5100000002298</t>
  </si>
  <si>
    <t>5100000002299</t>
  </si>
  <si>
    <t>5100000002300</t>
  </si>
  <si>
    <t>5100000002301</t>
  </si>
  <si>
    <t>5100000002302</t>
  </si>
  <si>
    <t>5100000002303</t>
  </si>
  <si>
    <t>5100000002304</t>
  </si>
  <si>
    <t>5100000002306</t>
  </si>
  <si>
    <t>5100000002307</t>
  </si>
  <si>
    <t>5100000002308</t>
  </si>
  <si>
    <t>5100000002309</t>
  </si>
  <si>
    <t>5100000002310</t>
  </si>
  <si>
    <t>5100000002311</t>
  </si>
  <si>
    <t>5100000002313</t>
  </si>
  <si>
    <t>5100000002314</t>
  </si>
  <si>
    <t>5100000002315</t>
  </si>
  <si>
    <t>5100000002316</t>
  </si>
  <si>
    <t>5100000002318</t>
  </si>
  <si>
    <t>5100000002319</t>
  </si>
  <si>
    <t>5100000002320</t>
  </si>
  <si>
    <t>5100000002321</t>
  </si>
  <si>
    <t>5100000002322</t>
  </si>
  <si>
    <t>5100000002323</t>
  </si>
  <si>
    <t>5100000002324</t>
  </si>
  <si>
    <t>5100000002325</t>
  </si>
  <si>
    <t>5100000002326</t>
  </si>
  <si>
    <t>5100000002327</t>
  </si>
  <si>
    <t>5100000002328</t>
  </si>
  <si>
    <t>5100000002329</t>
  </si>
  <si>
    <t>5100000002330</t>
  </si>
  <si>
    <t>5100000002331</t>
  </si>
  <si>
    <t>5100000002332</t>
  </si>
  <si>
    <t xml:space="preserve">Rosa miniature Schneeküsschen </t>
  </si>
  <si>
    <t>5100000002333</t>
  </si>
  <si>
    <t>5100000002334</t>
  </si>
  <si>
    <t>Роза флорибунда Розенфее</t>
  </si>
  <si>
    <t>Роза флорибунда Роткапчен</t>
  </si>
  <si>
    <t>Роза парковая Шлосс Эутин</t>
  </si>
  <si>
    <t>Роза парковая Ютерсенс Розенкёнигин</t>
  </si>
  <si>
    <t>Роза флорибунда Шоне Кобленцерин</t>
  </si>
  <si>
    <t>Роза чайно-гибридная Купферкёнигин</t>
  </si>
  <si>
    <t xml:space="preserve">Rosa floribunda Aprikola </t>
  </si>
  <si>
    <t xml:space="preserve">Rosa floribunda Bad Birnbach </t>
  </si>
  <si>
    <t xml:space="preserve">Rosa floribunda Black Forest Rose </t>
  </si>
  <si>
    <t xml:space="preserve">Rosa groundcover Diamant </t>
  </si>
  <si>
    <t xml:space="preserve">Rosa floribunda Fortuna </t>
  </si>
  <si>
    <t xml:space="preserve">Rosa park Gärtnerfreude </t>
  </si>
  <si>
    <t xml:space="preserve">Rosa floribunda Innocencia </t>
  </si>
  <si>
    <t xml:space="preserve">Rosa floribunda Maxi Vita </t>
  </si>
  <si>
    <t xml:space="preserve">Rosa floribunda Neon </t>
  </si>
  <si>
    <t xml:space="preserve">Rosa floribunda Planten Un Blomen </t>
  </si>
  <si>
    <t xml:space="preserve">Rosa floribunda Solero </t>
  </si>
  <si>
    <t xml:space="preserve">Rosa floribunda Rotilia </t>
  </si>
  <si>
    <t xml:space="preserve">Rosa park Caramella </t>
  </si>
  <si>
    <t xml:space="preserve">Rosa park Cinderella </t>
  </si>
  <si>
    <t xml:space="preserve">Rosa floribunda Kosmos </t>
  </si>
  <si>
    <t xml:space="preserve">Rosa floribunda Gebrüder Grimm </t>
  </si>
  <si>
    <t xml:space="preserve">Rosa park La Villa Cotta </t>
  </si>
  <si>
    <t xml:space="preserve">Rosa floribunda Lions-Rose </t>
  </si>
  <si>
    <t xml:space="preserve">Rosa floribunda Märchenzauber </t>
  </si>
  <si>
    <t xml:space="preserve">Rosa floribunda Out Of Rosenheim </t>
  </si>
  <si>
    <t xml:space="preserve">Rosa floribunda Pomponella </t>
  </si>
  <si>
    <t xml:space="preserve">Rosa floribunda Queen Of Hearts </t>
  </si>
  <si>
    <t xml:space="preserve">Rosa floribunda Rosenfaszination </t>
  </si>
  <si>
    <t xml:space="preserve">Rosa floribunda Rosenfee </t>
  </si>
  <si>
    <t xml:space="preserve">Rosa floribunda Rotkäppchen </t>
  </si>
  <si>
    <t xml:space="preserve">Rosa froribunda Sangerhauser Jubilaumsrose </t>
  </si>
  <si>
    <t>Роза флорибунда Зангерхаузер Юбиляумсрозе</t>
  </si>
  <si>
    <t xml:space="preserve">Rosa park Schloss Eutin </t>
  </si>
  <si>
    <t xml:space="preserve">Rosa tea hybrid Sterntaler </t>
  </si>
  <si>
    <t xml:space="preserve">Rosa floribunda Constanze Mozart </t>
  </si>
  <si>
    <t xml:space="preserve">Rosa tea hybrid Gräfin Diana </t>
  </si>
  <si>
    <t xml:space="preserve">Rosa floribunda Herzogin Christiana </t>
  </si>
  <si>
    <t>Роза плетистая Кисс Ми Кейт</t>
  </si>
  <si>
    <t xml:space="preserve">Rosa tea hybrid Madame Anisette </t>
  </si>
  <si>
    <t xml:space="preserve">Rosa floribunda Rosengrafin Marie Henriette </t>
  </si>
  <si>
    <t xml:space="preserve">Rosa climbing Alaska </t>
  </si>
  <si>
    <t xml:space="preserve">Rosa climbing Aloha </t>
  </si>
  <si>
    <t xml:space="preserve">Rosa climbing Amadeus </t>
  </si>
  <si>
    <t xml:space="preserve">Rosa climbing Moonlight </t>
  </si>
  <si>
    <t xml:space="preserve">Rosa climbing Rose De Tolbiac </t>
  </si>
  <si>
    <t xml:space="preserve">Rosa climbing Rosanna </t>
  </si>
  <si>
    <t xml:space="preserve">Rosa climbing Sweet Laguna </t>
  </si>
  <si>
    <t>Роза плетистая Свит Лагуна</t>
  </si>
  <si>
    <t xml:space="preserve">Rosa tea hybrid Athena </t>
  </si>
  <si>
    <t xml:space="preserve">Rosa tea hybrid Bellevue </t>
  </si>
  <si>
    <t xml:space="preserve">Rosa tea hybrid Beverly </t>
  </si>
  <si>
    <t xml:space="preserve">Rosa tea hybrid Cherry Lady </t>
  </si>
  <si>
    <t xml:space="preserve">Rosa tea hybrid Grande Amore </t>
  </si>
  <si>
    <t xml:space="preserve">Rosa tea hybrid Parole </t>
  </si>
  <si>
    <t xml:space="preserve">Rosa tea hybrid Souvenir De Baden-Baden </t>
  </si>
  <si>
    <t xml:space="preserve">Rosa tea hybrid Sunny Sky </t>
  </si>
  <si>
    <t xml:space="preserve">Rosa tea hybrid Sweet Parole </t>
  </si>
  <si>
    <t xml:space="preserve">Rosa tea hybrid Wedding Bells </t>
  </si>
  <si>
    <t xml:space="preserve">Rosa tea hybrid Winter Sun </t>
  </si>
  <si>
    <t xml:space="preserve">Rosa floribunda Dolomiti </t>
  </si>
  <si>
    <t xml:space="preserve">Rosa groundcover Escimo </t>
  </si>
  <si>
    <t xml:space="preserve">Rosa groundcover Juanita </t>
  </si>
  <si>
    <t xml:space="preserve">Rosa miniature Lupo </t>
  </si>
  <si>
    <t xml:space="preserve">Rosa miniature Sonnenröschen </t>
  </si>
  <si>
    <t xml:space="preserve">Rosa groundcover Topolina </t>
  </si>
  <si>
    <t>Роза почвопокровная Вег Дер Синне</t>
  </si>
  <si>
    <t xml:space="preserve">Rosa climbing Bajazzo </t>
  </si>
  <si>
    <t xml:space="preserve">Rosa climbing Harlekijn </t>
  </si>
  <si>
    <t xml:space="preserve">Rosa climbing Hella </t>
  </si>
  <si>
    <t xml:space="preserve">Rosa climbing Sympathie </t>
  </si>
  <si>
    <t xml:space="preserve">Rosa climbing Bobby James </t>
  </si>
  <si>
    <t xml:space="preserve">Rosa climbing Filipes Kiftsgate </t>
  </si>
  <si>
    <t xml:space="preserve">Rosa climbing Flammentanz </t>
  </si>
  <si>
    <t xml:space="preserve">Rosa climbing Veilchenblau </t>
  </si>
  <si>
    <t xml:space="preserve">Rosa park Alexandra - Princesse De Luxembourg </t>
  </si>
  <si>
    <t xml:space="preserve">Rosa park Brillant Korsar </t>
  </si>
  <si>
    <t xml:space="preserve">Rosa park Eifelzauber </t>
  </si>
  <si>
    <t xml:space="preserve">Rosa park Kölner Flora </t>
  </si>
  <si>
    <t xml:space="preserve">Rosa park Lambada </t>
  </si>
  <si>
    <t xml:space="preserve">Rosa park Lichtkonigin Lucia </t>
  </si>
  <si>
    <t xml:space="preserve">Rosa park Postillion </t>
  </si>
  <si>
    <t xml:space="preserve">Rosa climbing Rosarium Uetersen </t>
  </si>
  <si>
    <t>Роза плетистая Розариум Ютерсен</t>
  </si>
  <si>
    <t xml:space="preserve">Rosa park Rosenstadt Freising </t>
  </si>
  <si>
    <t xml:space="preserve">Rosa park Roter Korsar </t>
  </si>
  <si>
    <t xml:space="preserve">Rosa park Schneewittchen </t>
  </si>
  <si>
    <t>Роза парковая Шнивитчен</t>
  </si>
  <si>
    <t xml:space="preserve">Rosa park Sonnenwelt </t>
  </si>
  <si>
    <t xml:space="preserve">Rosa park Summer Memories </t>
  </si>
  <si>
    <t xml:space="preserve">Rosa park Uetersens Rosenkönigin </t>
  </si>
  <si>
    <t xml:space="preserve">Rosa park Uetersens Rosenprinzessin </t>
  </si>
  <si>
    <t xml:space="preserve">Rosa park Ulmer Munster </t>
  </si>
  <si>
    <t xml:space="preserve">Rosa park Westerland </t>
  </si>
  <si>
    <t xml:space="preserve">Rosa park Zaide </t>
  </si>
  <si>
    <t xml:space="preserve">Rosa floribunda Abracadabra </t>
  </si>
  <si>
    <t xml:space="preserve">Rosa floribunda Airbush </t>
  </si>
  <si>
    <t xml:space="preserve">Rosa floribunda Bordeaux </t>
  </si>
  <si>
    <t xml:space="preserve">Rosa floribunda Cherry Girl </t>
  </si>
  <si>
    <t xml:space="preserve">Rosa floribunda Eisprinzessin </t>
  </si>
  <si>
    <t>Роза флорибунда Айспринцессин</t>
  </si>
  <si>
    <t xml:space="preserve">Rosa floribunda Friesia </t>
  </si>
  <si>
    <t xml:space="preserve">Rosa floribunda Garden Of Roses </t>
  </si>
  <si>
    <t xml:space="preserve">Rosa floribunda Gartenfreund </t>
  </si>
  <si>
    <t xml:space="preserve">Rosa floribunda Gartenspaß </t>
  </si>
  <si>
    <t xml:space="preserve">Rosa floribunda Home Und Garden </t>
  </si>
  <si>
    <t xml:space="preserve">Rosa floribunda Jugendliebe </t>
  </si>
  <si>
    <t xml:space="preserve">Rosa floribunda Lusatia </t>
  </si>
  <si>
    <t xml:space="preserve">Rosa floribunda Milano </t>
  </si>
  <si>
    <t xml:space="preserve">Rosa floribunda Moin Moin </t>
  </si>
  <si>
    <t xml:space="preserve">Rosa floribunda Petticoat </t>
  </si>
  <si>
    <t xml:space="preserve">Rosa floribunda Portoroz </t>
  </si>
  <si>
    <t xml:space="preserve">Rosa floribunda Rose Der Einheit </t>
  </si>
  <si>
    <t xml:space="preserve">Rosa floribunda Rose Der Hoffnung </t>
  </si>
  <si>
    <t xml:space="preserve">Rosa floribunda Roseromantic </t>
  </si>
  <si>
    <t xml:space="preserve">Rosa floribunda Schöne Koblenzerin </t>
  </si>
  <si>
    <t xml:space="preserve">Rosa floribunda Schone Vom See </t>
  </si>
  <si>
    <t xml:space="preserve">Rosa floribunda Stuttgardia </t>
  </si>
  <si>
    <t xml:space="preserve">Rosa floribunda Sommersonne </t>
  </si>
  <si>
    <t xml:space="preserve">Rosa floribunda Sweet Honey </t>
  </si>
  <si>
    <t xml:space="preserve">Rosa tea hybrid Berolina </t>
  </si>
  <si>
    <t xml:space="preserve">Rosa tea hybrid Duftzauber 84 </t>
  </si>
  <si>
    <t xml:space="preserve">Rosa tea hybrid Eliza </t>
  </si>
  <si>
    <t xml:space="preserve">Rosa tea hybrid Fairest Cape </t>
  </si>
  <si>
    <t xml:space="preserve">Rosa tea hybrid Hamburger Deern </t>
  </si>
  <si>
    <t xml:space="preserve">Rosa tea hybrid Kordes Jubilee </t>
  </si>
  <si>
    <t xml:space="preserve">Rosa tea hybrid Kupferkönigin </t>
  </si>
  <si>
    <t xml:space="preserve">Rosa tea hybrid La Perla </t>
  </si>
  <si>
    <t>Роза чайно-гибридная Ля Перла</t>
  </si>
  <si>
    <t xml:space="preserve">Rosa tea hybrid Memoire </t>
  </si>
  <si>
    <t xml:space="preserve">Rosa tea hybrid Nostalgie </t>
  </si>
  <si>
    <t xml:space="preserve">Rosa tea hybrid Oh Happy Day </t>
  </si>
  <si>
    <t xml:space="preserve">Rosa tea hybrid Speelwark </t>
  </si>
  <si>
    <t xml:space="preserve">Rosa groundcover Amber Sun </t>
  </si>
  <si>
    <t xml:space="preserve">Rosa groundcover Apache </t>
  </si>
  <si>
    <t xml:space="preserve">Rosa groundcover Bentheimer Gold </t>
  </si>
  <si>
    <t xml:space="preserve">Rosa groundcover Cubana </t>
  </si>
  <si>
    <t xml:space="preserve">Rosa groundcover Knirps </t>
  </si>
  <si>
    <t xml:space="preserve">Rosa groundcover Larissa </t>
  </si>
  <si>
    <t xml:space="preserve">Rosa groundcover Palmengarten Frankfurt </t>
  </si>
  <si>
    <t xml:space="preserve">Rosa groundcover Bad Wörishofen 2005 </t>
  </si>
  <si>
    <t xml:space="preserve">Rosa groundcover Sunny Rose </t>
  </si>
  <si>
    <t xml:space="preserve">Rosa groundcover Sweet Knirps </t>
  </si>
  <si>
    <t>Роза почвопокровная Свит Книрпс</t>
  </si>
  <si>
    <t xml:space="preserve">Rosa miniature Charmant </t>
  </si>
  <si>
    <t xml:space="preserve">Rosa miniature Coco </t>
  </si>
  <si>
    <t xml:space="preserve">Rosa miniature Flirt 2011 </t>
  </si>
  <si>
    <t xml:space="preserve">Rosa miniature Little Sunset </t>
  </si>
  <si>
    <t xml:space="preserve">Rosa miniature Mandy </t>
  </si>
  <si>
    <t xml:space="preserve">Rosa miniature Pepita </t>
  </si>
  <si>
    <t xml:space="preserve">Rosa miniature Roxy </t>
  </si>
  <si>
    <t xml:space="preserve">Rosa miniature Zwergenfee 09 </t>
  </si>
  <si>
    <t>2 ltr</t>
  </si>
  <si>
    <t>Rosa climbing Florentina</t>
  </si>
  <si>
    <t>Rosa climbing Golden Gate</t>
  </si>
  <si>
    <t>Rosa climbing Jasmina</t>
  </si>
  <si>
    <t>Rosa climbing Laguna</t>
  </si>
  <si>
    <t>Rosa park Bremer Stadtmusikanten</t>
  </si>
  <si>
    <t>Rosa floribunda Sunstar</t>
  </si>
  <si>
    <t>Розы парфюмированные</t>
  </si>
  <si>
    <t>Розы плетистые</t>
  </si>
  <si>
    <t>Розы рамблер</t>
  </si>
  <si>
    <t>Розы плетистые, высокие</t>
  </si>
  <si>
    <t>Розы кустовые</t>
  </si>
  <si>
    <t>Розы флорибунда</t>
  </si>
  <si>
    <t>Rosa floribunda Orangery</t>
  </si>
  <si>
    <t>Rosa floribunda Rosige Landdrostei</t>
  </si>
  <si>
    <t>Rosa groundcover Marondo</t>
  </si>
  <si>
    <t>Rosa miniature Mandarin 2016</t>
  </si>
  <si>
    <t>Розы особо выносливые</t>
  </si>
  <si>
    <t>Розы английского типа</t>
  </si>
  <si>
    <t>Розы, привлекающие пчел</t>
  </si>
  <si>
    <t>Розы чайно-гибридные</t>
  </si>
  <si>
    <t>Розы почвопокровные</t>
  </si>
  <si>
    <t>Розы миниатюрные</t>
  </si>
  <si>
    <t>Розы элегантные, особо выносливые</t>
  </si>
  <si>
    <t>Rosa park Landlust</t>
  </si>
  <si>
    <t>Rosa floribunda Till Eulenspiegel</t>
  </si>
  <si>
    <t>Rosa park Wellenspiel</t>
  </si>
  <si>
    <t>Rosa floribunda Freifrau Caroline</t>
  </si>
  <si>
    <t>Роза чайно-гибридная Гроссгерцогин Луиза</t>
  </si>
  <si>
    <t>Роза чайно-гибридная Флэминг Стар</t>
  </si>
  <si>
    <t>Rosa floribunda Lemon Fizz</t>
  </si>
  <si>
    <t>Роза флорибунда Саммер оф Лав</t>
  </si>
  <si>
    <t>Rosa floribunda Summer of Love</t>
  </si>
  <si>
    <t>Rosa tea hybrid Grossherzogin Luise</t>
  </si>
  <si>
    <t>Rosa tea hybrid Flaming Star</t>
  </si>
  <si>
    <t>5100000014338</t>
  </si>
  <si>
    <t>5100000014339</t>
  </si>
  <si>
    <t>5100000014340</t>
  </si>
  <si>
    <t>5100000014341</t>
  </si>
  <si>
    <t>5100000014342</t>
  </si>
  <si>
    <t>5100000014343</t>
  </si>
  <si>
    <t>5100000014344</t>
  </si>
  <si>
    <t>5100000014345</t>
  </si>
  <si>
    <t>5100000014346</t>
  </si>
  <si>
    <t>5100000014347</t>
  </si>
  <si>
    <t>Розы Kordes  из Германии, Весна-2018</t>
  </si>
  <si>
    <t>прием предварительных заказов до 15.12.2017</t>
  </si>
  <si>
    <t>поступление товара после 27.03.2018</t>
  </si>
  <si>
    <t>цена может изменится в зависимости от курса евро</t>
  </si>
  <si>
    <t>ФИО</t>
  </si>
  <si>
    <t>контактный телефон</t>
  </si>
  <si>
    <t>в каком магазине удобно забрать заказ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</si>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</sst>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\ &quot;₽&quot;_-;\-* #,##0.00\ &quot;₽&quot;_-;_-* &quot;-&quot;??\ &quot;₽&quot;_-;_-@_-"/>
    <numFmt numFmtId="164" formatCode="_-* #,##0.00\ [$₽-419]_-;\-* #,##0.00\ [$₽-419]_-;_-* &quot;-&quot;??\ [$₽-419]_-;_-@_-"/>
    <numFmt numFmtId="165" formatCode="#,##0.00\ _₽"/>
    <numFmt numFmtId="166" formatCode="_-[$€-2]\ * #,##0.00_-;\-[$€-2]\ * #,##0.00_-;_-[$€-2]\ 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sz val="9"/>
      <color theme="1" tint="0.249977111117893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sz val="16"/>
      <color theme="1" tint="0.249977111117893"/>
      <name val="Arial"/>
      <family val="2"/>
      <charset val="204"/>
    </font>
    <font>
      <b/>
      <sz val="10"/>
      <color theme="1" tint="0.249977111117893"/>
      <name val="Arial"/>
      <family val="2"/>
      <charset val="204"/>
    </font>
    <font>
      <b/>
      <sz val="9"/>
      <color theme="1" tint="4.9989318521683403E-2"/>
      <name val="Arial"/>
      <family val="2"/>
      <charset val="204"/>
    </font>
    <font>
      <sz val="9"/>
      <color theme="1" tint="4.9989318521683403E-2"/>
      <name val="Arial"/>
      <family val="2"/>
      <charset val="204"/>
    </font>
    <font>
      <u/>
      <sz val="9"/>
      <color theme="1" tint="4.9989318521683403E-2"/>
      <name val="Arial"/>
      <family val="2"/>
      <charset val="204"/>
    </font>
    <font>
      <b/>
      <sz val="12"/>
      <color theme="1" tint="4.9989318521683403E-2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20"/>
      <color theme="1" tint="0.249977111117893"/>
      <name val="Arial"/>
      <family val="2"/>
      <charset val="204"/>
    </font>
    <font>
      <sz val="10"/>
      <color theme="1" tint="0.249977111117893"/>
      <name val="Arial"/>
      <family val="2"/>
      <charset val="204"/>
    </font>
    <font>
      <u/>
      <sz val="9"/>
      <color rgb="FF0000FF"/>
      <name val="Arial"/>
      <family val="2"/>
      <charset val="204"/>
    </font>
    <font>
      <u/>
      <sz val="11"/>
      <color rgb="FF0000FF"/>
      <name val="Calibri"/>
      <family val="2"/>
      <scheme val="minor"/>
    </font>
    <font>
      <sz val="9"/>
      <color rgb="FF0000FF"/>
      <name val="Arial"/>
      <family val="2"/>
      <charset val="204"/>
    </font>
    <font>
      <sz val="20"/>
      <color theme="1" tint="0.249977111117893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</fills>
  <borders count="12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0" fontId="5" fillId="0" borderId="0" applyNumberFormat="0" applyFill="0" applyBorder="0" applyAlignment="0" applyProtection="0"/>
  </cellStyleXfs>
  <cellXfs count="98">
    <xf numFmtId="0" fontId="0" fillId="0" borderId="0" xfId="0"/>
    <xf numFmtId="0" fontId="8" fillId="2" borderId="0" xfId="0" applyFont="1" applyFill="1" applyBorder="1" applyAlignment="1">
      <alignment vertical="center"/>
    </xf>
    <xf numFmtId="0" fontId="8" fillId="2" borderId="0" xfId="3" applyNumberFormat="1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left" vertical="center" wrapText="1"/>
    </xf>
    <xf numFmtId="165" fontId="9" fillId="2" borderId="1" xfId="3" applyNumberFormat="1" applyFont="1" applyFill="1" applyBorder="1" applyAlignment="1">
      <alignment horizontal="left" vertical="center"/>
    </xf>
    <xf numFmtId="165" fontId="9" fillId="2" borderId="1" xfId="3" applyNumberFormat="1" applyFont="1" applyFill="1" applyBorder="1" applyAlignment="1">
      <alignment horizontal="center" vertical="center"/>
    </xf>
    <xf numFmtId="49" fontId="8" fillId="2" borderId="0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center" vertical="center" wrapText="1"/>
    </xf>
    <xf numFmtId="164" fontId="9" fillId="2" borderId="0" xfId="0" applyNumberFormat="1" applyFont="1" applyFill="1" applyBorder="1" applyAlignment="1">
      <alignment horizontal="left" vertical="center" wrapText="1"/>
    </xf>
    <xf numFmtId="165" fontId="9" fillId="2" borderId="1" xfId="0" applyNumberFormat="1" applyFont="1" applyFill="1" applyBorder="1" applyAlignment="1">
      <alignment horizontal="left" vertical="center" wrapText="1"/>
    </xf>
    <xf numFmtId="0" fontId="9" fillId="2" borderId="0" xfId="4" applyFont="1" applyFill="1" applyBorder="1" applyAlignment="1">
      <alignment vertical="center"/>
    </xf>
    <xf numFmtId="0" fontId="9" fillId="2" borderId="0" xfId="3" applyNumberFormat="1" applyFont="1" applyFill="1" applyBorder="1" applyAlignment="1">
      <alignment horizontal="left" vertical="center"/>
    </xf>
    <xf numFmtId="0" fontId="11" fillId="2" borderId="0" xfId="3" applyNumberFormat="1" applyFont="1" applyFill="1" applyBorder="1" applyAlignment="1">
      <alignment horizontal="left" vertical="center"/>
    </xf>
    <xf numFmtId="165" fontId="8" fillId="2" borderId="3" xfId="4" applyNumberFormat="1" applyFont="1" applyFill="1" applyBorder="1" applyAlignment="1">
      <alignment vertical="center"/>
    </xf>
    <xf numFmtId="0" fontId="8" fillId="2" borderId="0" xfId="4" applyFont="1" applyFill="1" applyBorder="1" applyAlignment="1">
      <alignment vertical="center"/>
    </xf>
    <xf numFmtId="165" fontId="8" fillId="2" borderId="3" xfId="0" applyNumberFormat="1" applyFont="1" applyFill="1" applyBorder="1" applyAlignment="1">
      <alignment horizontal="center" vertical="center" wrapText="1"/>
    </xf>
    <xf numFmtId="0" fontId="8" fillId="2" borderId="0" xfId="4" applyFont="1" applyFill="1" applyBorder="1" applyAlignment="1">
      <alignment horizontal="center" vertical="center"/>
    </xf>
    <xf numFmtId="165" fontId="9" fillId="2" borderId="3" xfId="0" applyNumberFormat="1" applyFont="1" applyFill="1" applyBorder="1" applyAlignment="1">
      <alignment horizontal="center" vertical="center"/>
    </xf>
    <xf numFmtId="0" fontId="9" fillId="2" borderId="0" xfId="4" applyFont="1" applyFill="1" applyBorder="1" applyAlignment="1">
      <alignment horizontal="center" vertical="center"/>
    </xf>
    <xf numFmtId="0" fontId="9" fillId="2" borderId="1" xfId="4" applyFont="1" applyFill="1" applyBorder="1" applyAlignment="1">
      <alignment vertical="center"/>
    </xf>
    <xf numFmtId="0" fontId="9" fillId="2" borderId="1" xfId="3" applyNumberFormat="1" applyFont="1" applyFill="1" applyBorder="1" applyAlignment="1">
      <alignment horizontal="left" vertical="center"/>
    </xf>
    <xf numFmtId="0" fontId="12" fillId="5" borderId="1" xfId="4" applyFont="1" applyFill="1" applyBorder="1" applyAlignment="1">
      <alignment vertical="center"/>
    </xf>
    <xf numFmtId="49" fontId="8" fillId="2" borderId="4" xfId="0" applyNumberFormat="1" applyFont="1" applyFill="1" applyBorder="1" applyAlignment="1">
      <alignment horizontal="center" vertical="center"/>
    </xf>
    <xf numFmtId="49" fontId="8" fillId="2" borderId="5" xfId="0" applyNumberFormat="1" applyFont="1" applyFill="1" applyBorder="1" applyAlignment="1">
      <alignment horizontal="center" vertical="center"/>
    </xf>
    <xf numFmtId="3" fontId="8" fillId="3" borderId="5" xfId="0" applyNumberFormat="1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 shrinkToFit="1"/>
    </xf>
    <xf numFmtId="0" fontId="8" fillId="2" borderId="5" xfId="0" applyFont="1" applyFill="1" applyBorder="1" applyAlignment="1">
      <alignment horizontal="center" vertical="center" shrinkToFit="1"/>
    </xf>
    <xf numFmtId="164" fontId="8" fillId="3" borderId="5" xfId="0" applyNumberFormat="1" applyFont="1" applyFill="1" applyBorder="1" applyAlignment="1">
      <alignment horizontal="center" vertical="center" wrapText="1" shrinkToFit="1"/>
    </xf>
    <xf numFmtId="0" fontId="8" fillId="2" borderId="0" xfId="0" applyFont="1" applyFill="1" applyBorder="1" applyAlignment="1">
      <alignment horizontal="center" vertical="center"/>
    </xf>
    <xf numFmtId="49" fontId="8" fillId="2" borderId="0" xfId="0" applyNumberFormat="1" applyFont="1" applyFill="1" applyBorder="1" applyAlignment="1">
      <alignment horizontal="center" vertical="center"/>
    </xf>
    <xf numFmtId="0" fontId="9" fillId="2" borderId="0" xfId="3" applyNumberFormat="1" applyFont="1" applyFill="1" applyBorder="1" applyAlignment="1">
      <alignment horizontal="center" vertical="center"/>
    </xf>
    <xf numFmtId="164" fontId="8" fillId="2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2" borderId="0" xfId="0" applyFont="1" applyFill="1" applyAlignment="1">
      <alignment vertical="center"/>
    </xf>
    <xf numFmtId="166" fontId="4" fillId="2" borderId="0" xfId="0" applyNumberFormat="1" applyFont="1" applyFill="1" applyAlignment="1">
      <alignment vertical="center"/>
    </xf>
    <xf numFmtId="164" fontId="4" fillId="0" borderId="0" xfId="0" applyNumberFormat="1" applyFont="1" applyAlignment="1">
      <alignment vertical="center"/>
    </xf>
    <xf numFmtId="0" fontId="4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166" fontId="4" fillId="0" borderId="0" xfId="0" applyNumberFormat="1" applyFont="1" applyAlignment="1">
      <alignment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vertical="center"/>
    </xf>
    <xf numFmtId="164" fontId="4" fillId="2" borderId="0" xfId="0" applyNumberFormat="1" applyFont="1" applyFill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right" vertical="center"/>
    </xf>
    <xf numFmtId="0" fontId="4" fillId="4" borderId="2" xfId="0" applyFont="1" applyFill="1" applyBorder="1" applyAlignment="1">
      <alignment horizontal="left" vertical="center"/>
    </xf>
    <xf numFmtId="0" fontId="7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64" fontId="4" fillId="2" borderId="0" xfId="0" applyNumberFormat="1" applyFont="1" applyFill="1" applyAlignment="1">
      <alignment horizontal="center" vertical="center"/>
    </xf>
    <xf numFmtId="0" fontId="4" fillId="2" borderId="0" xfId="0" applyFont="1" applyFill="1" applyBorder="1" applyAlignment="1" applyProtection="1">
      <alignment vertical="center"/>
      <protection locked="0"/>
    </xf>
    <xf numFmtId="0" fontId="4" fillId="2" borderId="0" xfId="0" applyFont="1" applyFill="1" applyAlignment="1">
      <alignment horizontal="center" vertical="center"/>
    </xf>
    <xf numFmtId="1" fontId="4" fillId="2" borderId="0" xfId="0" applyNumberFormat="1" applyFont="1" applyFill="1" applyBorder="1" applyAlignment="1">
      <alignment horizontal="left" vertical="center"/>
    </xf>
    <xf numFmtId="164" fontId="8" fillId="2" borderId="0" xfId="1" applyNumberFormat="1" applyFont="1" applyFill="1" applyBorder="1" applyAlignment="1">
      <alignment horizontal="left" vertical="center"/>
    </xf>
    <xf numFmtId="164" fontId="9" fillId="2" borderId="0" xfId="0" applyNumberFormat="1" applyFont="1" applyFill="1" applyBorder="1" applyAlignment="1">
      <alignment horizontal="left" vertical="center"/>
    </xf>
    <xf numFmtId="165" fontId="8" fillId="2" borderId="3" xfId="3" applyNumberFormat="1" applyFont="1" applyFill="1" applyBorder="1" applyAlignment="1">
      <alignment horizontal="left" vertical="center"/>
    </xf>
    <xf numFmtId="0" fontId="10" fillId="2" borderId="1" xfId="5" applyFont="1" applyFill="1" applyBorder="1" applyAlignment="1">
      <alignment vertical="center"/>
    </xf>
    <xf numFmtId="164" fontId="8" fillId="2" borderId="1" xfId="1" applyNumberFormat="1" applyFont="1" applyFill="1" applyBorder="1" applyAlignment="1">
      <alignment horizontal="center" vertical="center"/>
    </xf>
    <xf numFmtId="164" fontId="9" fillId="2" borderId="1" xfId="2" applyNumberFormat="1" applyFont="1" applyFill="1" applyBorder="1" applyAlignment="1">
      <alignment vertical="center"/>
    </xf>
    <xf numFmtId="165" fontId="8" fillId="2" borderId="3" xfId="0" applyNumberFormat="1" applyFont="1" applyFill="1" applyBorder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/>
    </xf>
    <xf numFmtId="0" fontId="9" fillId="2" borderId="1" xfId="5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165" fontId="9" fillId="2" borderId="3" xfId="0" applyNumberFormat="1" applyFont="1" applyFill="1" applyBorder="1" applyAlignment="1">
      <alignment vertical="center"/>
    </xf>
    <xf numFmtId="164" fontId="8" fillId="2" borderId="0" xfId="4" applyNumberFormat="1" applyFont="1" applyFill="1" applyBorder="1" applyAlignment="1">
      <alignment horizontal="left" vertical="center"/>
    </xf>
    <xf numFmtId="165" fontId="9" fillId="2" borderId="3" xfId="0" applyNumberFormat="1" applyFont="1" applyFill="1" applyBorder="1" applyAlignment="1">
      <alignment horizontal="center" vertical="center" wrapText="1"/>
    </xf>
    <xf numFmtId="165" fontId="9" fillId="2" borderId="1" xfId="0" applyNumberFormat="1" applyFont="1" applyFill="1" applyBorder="1" applyAlignment="1">
      <alignment horizontal="center" vertical="center"/>
    </xf>
    <xf numFmtId="165" fontId="9" fillId="2" borderId="1" xfId="3" applyNumberFormat="1" applyFont="1" applyFill="1" applyBorder="1" applyAlignment="1">
      <alignment horizontal="left" vertical="center" wrapText="1"/>
    </xf>
    <xf numFmtId="0" fontId="4" fillId="0" borderId="0" xfId="0" applyNumberFormat="1" applyFont="1" applyAlignment="1">
      <alignment vertical="center"/>
    </xf>
    <xf numFmtId="0" fontId="4" fillId="2" borderId="0" xfId="0" applyNumberFormat="1" applyFont="1" applyFill="1" applyAlignment="1">
      <alignment vertical="center"/>
    </xf>
    <xf numFmtId="0" fontId="4" fillId="2" borderId="0" xfId="0" applyNumberFormat="1" applyFont="1" applyFill="1" applyAlignment="1">
      <alignment horizontal="center" vertical="center"/>
    </xf>
    <xf numFmtId="0" fontId="8" fillId="3" borderId="5" xfId="0" applyNumberFormat="1" applyFont="1" applyFill="1" applyBorder="1" applyAlignment="1">
      <alignment horizontal="center" vertical="center" wrapText="1" shrinkToFit="1"/>
    </xf>
    <xf numFmtId="0" fontId="8" fillId="2" borderId="0" xfId="0" applyNumberFormat="1" applyFont="1" applyFill="1" applyBorder="1" applyAlignment="1">
      <alignment horizontal="left" vertical="center"/>
    </xf>
    <xf numFmtId="0" fontId="8" fillId="4" borderId="1" xfId="0" applyNumberFormat="1" applyFont="1" applyFill="1" applyBorder="1" applyAlignment="1">
      <alignment horizontal="center" vertical="center"/>
    </xf>
    <xf numFmtId="0" fontId="9" fillId="2" borderId="0" xfId="0" applyNumberFormat="1" applyFont="1" applyFill="1" applyBorder="1" applyAlignment="1">
      <alignment horizontal="left" vertical="center" wrapText="1"/>
    </xf>
    <xf numFmtId="0" fontId="8" fillId="2" borderId="0" xfId="4" applyNumberFormat="1" applyFont="1" applyFill="1" applyBorder="1" applyAlignment="1">
      <alignment horizontal="center" vertical="center"/>
    </xf>
    <xf numFmtId="0" fontId="15" fillId="2" borderId="1" xfId="5" applyFont="1" applyFill="1" applyBorder="1" applyAlignment="1">
      <alignment vertical="center"/>
    </xf>
    <xf numFmtId="0" fontId="15" fillId="2" borderId="1" xfId="5" applyFont="1" applyFill="1" applyBorder="1" applyAlignment="1">
      <alignment vertical="center" wrapText="1"/>
    </xf>
    <xf numFmtId="0" fontId="16" fillId="2" borderId="1" xfId="5" applyNumberFormat="1" applyFont="1" applyFill="1" applyBorder="1" applyAlignment="1">
      <alignment horizontal="left" vertical="center"/>
    </xf>
    <xf numFmtId="0" fontId="16" fillId="2" borderId="1" xfId="5" applyFont="1" applyFill="1" applyBorder="1" applyAlignment="1">
      <alignment vertical="center"/>
    </xf>
    <xf numFmtId="0" fontId="17" fillId="2" borderId="1" xfId="5" applyFont="1" applyFill="1" applyBorder="1" applyAlignment="1">
      <alignment vertical="center"/>
    </xf>
    <xf numFmtId="0" fontId="16" fillId="2" borderId="0" xfId="5" applyFont="1" applyFill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 wrapText="1"/>
    </xf>
    <xf numFmtId="0" fontId="3" fillId="0" borderId="0" xfId="4" applyAlignment="1">
      <alignment horizontal="right"/>
    </xf>
    <xf numFmtId="165" fontId="9" fillId="2" borderId="8" xfId="3" applyNumberFormat="1" applyFont="1" applyFill="1" applyBorder="1" applyAlignment="1">
      <alignment horizontal="center" vertical="center"/>
    </xf>
    <xf numFmtId="165" fontId="9" fillId="2" borderId="8" xfId="3" applyNumberFormat="1" applyFont="1" applyFill="1" applyBorder="1" applyAlignment="1">
      <alignment horizontal="left" vertical="center"/>
    </xf>
    <xf numFmtId="0" fontId="15" fillId="2" borderId="8" xfId="5" applyFont="1" applyFill="1" applyBorder="1" applyAlignment="1">
      <alignment vertical="center"/>
    </xf>
    <xf numFmtId="165" fontId="9" fillId="2" borderId="9" xfId="0" applyNumberFormat="1" applyFont="1" applyFill="1" applyBorder="1" applyAlignment="1">
      <alignment horizontal="center" vertical="center"/>
    </xf>
    <xf numFmtId="0" fontId="10" fillId="2" borderId="8" xfId="5" applyFont="1" applyFill="1" applyBorder="1" applyAlignment="1">
      <alignment vertical="center"/>
    </xf>
    <xf numFmtId="164" fontId="8" fillId="2" borderId="8" xfId="1" applyNumberFormat="1" applyFont="1" applyFill="1" applyBorder="1" applyAlignment="1">
      <alignment horizontal="center" vertical="center"/>
    </xf>
    <xf numFmtId="0" fontId="8" fillId="4" borderId="8" xfId="0" applyNumberFormat="1" applyFont="1" applyFill="1" applyBorder="1" applyAlignment="1">
      <alignment horizontal="center" vertical="center"/>
    </xf>
    <xf numFmtId="164" fontId="9" fillId="2" borderId="8" xfId="2" applyNumberFormat="1" applyFont="1" applyFill="1" applyBorder="1" applyAlignment="1">
      <alignment vertical="center"/>
    </xf>
    <xf numFmtId="164" fontId="4" fillId="0" borderId="7" xfId="0" applyNumberFormat="1" applyFont="1" applyBorder="1" applyAlignment="1">
      <alignment vertical="center"/>
    </xf>
    <xf numFmtId="0" fontId="18" fillId="0" borderId="10" xfId="0" applyFont="1" applyBorder="1" applyAlignment="1">
      <alignment horizontal="right" vertical="center"/>
    </xf>
    <xf numFmtId="0" fontId="18" fillId="0" borderId="11" xfId="0" applyFont="1" applyBorder="1" applyAlignment="1">
      <alignment horizontal="right" vertical="center"/>
    </xf>
  </cellXfs>
  <cellStyles count="6">
    <cellStyle name="Standard 3" xfId="4"/>
    <cellStyle name="Гиперссылка" xfId="5" builtinId="8"/>
    <cellStyle name="Денежный" xfId="1" builtinId="4"/>
    <cellStyle name="Обычный" xfId="0" builtinId="0"/>
    <cellStyle name="Обычный_Розы Кордес" xfId="3"/>
    <cellStyle name="Процентный" xfId="2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0000FF"/>
      <color rgb="FFFFFFCC"/>
      <color rgb="FF404040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61" Type="http://schemas.openxmlformats.org/officeDocument/2006/relationships/image" Target="../media/image161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g"/><Relationship Id="rId156" Type="http://schemas.openxmlformats.org/officeDocument/2006/relationships/image" Target="../media/image156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e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3" Type="http://schemas.openxmlformats.org/officeDocument/2006/relationships/image" Target="../media/image3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26" Type="http://schemas.openxmlformats.org/officeDocument/2006/relationships/image" Target="../media/image26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6" Type="http://schemas.openxmlformats.org/officeDocument/2006/relationships/image" Target="../media/image16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12700</xdr:colOff>
      <xdr:row>15</xdr:row>
      <xdr:rowOff>12700</xdr:rowOff>
    </xdr:from>
    <xdr:to>
      <xdr:col>4</xdr:col>
      <xdr:colOff>558800</xdr:colOff>
      <xdr:row>15</xdr:row>
      <xdr:rowOff>622300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77946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</xdr:row>
      <xdr:rowOff>12700</xdr:rowOff>
    </xdr:from>
    <xdr:to>
      <xdr:col>4</xdr:col>
      <xdr:colOff>558800</xdr:colOff>
      <xdr:row>16</xdr:row>
      <xdr:rowOff>622300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84232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</xdr:row>
      <xdr:rowOff>12700</xdr:rowOff>
    </xdr:from>
    <xdr:to>
      <xdr:col>4</xdr:col>
      <xdr:colOff>558800</xdr:colOff>
      <xdr:row>17</xdr:row>
      <xdr:rowOff>622300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90519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</xdr:row>
      <xdr:rowOff>12700</xdr:rowOff>
    </xdr:from>
    <xdr:to>
      <xdr:col>4</xdr:col>
      <xdr:colOff>558800</xdr:colOff>
      <xdr:row>18</xdr:row>
      <xdr:rowOff>622300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96805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</xdr:row>
      <xdr:rowOff>12700</xdr:rowOff>
    </xdr:from>
    <xdr:to>
      <xdr:col>4</xdr:col>
      <xdr:colOff>558800</xdr:colOff>
      <xdr:row>19</xdr:row>
      <xdr:rowOff>622300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03092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</xdr:row>
      <xdr:rowOff>12700</xdr:rowOff>
    </xdr:from>
    <xdr:to>
      <xdr:col>4</xdr:col>
      <xdr:colOff>558800</xdr:colOff>
      <xdr:row>20</xdr:row>
      <xdr:rowOff>622300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09378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</xdr:row>
      <xdr:rowOff>12700</xdr:rowOff>
    </xdr:from>
    <xdr:to>
      <xdr:col>4</xdr:col>
      <xdr:colOff>558800</xdr:colOff>
      <xdr:row>21</xdr:row>
      <xdr:rowOff>622300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15665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</xdr:row>
      <xdr:rowOff>12700</xdr:rowOff>
    </xdr:from>
    <xdr:to>
      <xdr:col>4</xdr:col>
      <xdr:colOff>558800</xdr:colOff>
      <xdr:row>22</xdr:row>
      <xdr:rowOff>622300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21951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</xdr:row>
      <xdr:rowOff>12700</xdr:rowOff>
    </xdr:from>
    <xdr:to>
      <xdr:col>4</xdr:col>
      <xdr:colOff>558800</xdr:colOff>
      <xdr:row>23</xdr:row>
      <xdr:rowOff>622300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28238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</xdr:row>
      <xdr:rowOff>12700</xdr:rowOff>
    </xdr:from>
    <xdr:to>
      <xdr:col>4</xdr:col>
      <xdr:colOff>558800</xdr:colOff>
      <xdr:row>24</xdr:row>
      <xdr:rowOff>622300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3452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</xdr:row>
      <xdr:rowOff>12700</xdr:rowOff>
    </xdr:from>
    <xdr:to>
      <xdr:col>4</xdr:col>
      <xdr:colOff>558800</xdr:colOff>
      <xdr:row>25</xdr:row>
      <xdr:rowOff>622300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4081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</xdr:row>
      <xdr:rowOff>12700</xdr:rowOff>
    </xdr:from>
    <xdr:to>
      <xdr:col>4</xdr:col>
      <xdr:colOff>558800</xdr:colOff>
      <xdr:row>26</xdr:row>
      <xdr:rowOff>622300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4709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</xdr:row>
      <xdr:rowOff>12700</xdr:rowOff>
    </xdr:from>
    <xdr:to>
      <xdr:col>4</xdr:col>
      <xdr:colOff>558800</xdr:colOff>
      <xdr:row>28</xdr:row>
      <xdr:rowOff>622300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55289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</xdr:row>
      <xdr:rowOff>12700</xdr:rowOff>
    </xdr:from>
    <xdr:to>
      <xdr:col>4</xdr:col>
      <xdr:colOff>558800</xdr:colOff>
      <xdr:row>29</xdr:row>
      <xdr:rowOff>622300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61575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</xdr:row>
      <xdr:rowOff>12700</xdr:rowOff>
    </xdr:from>
    <xdr:to>
      <xdr:col>4</xdr:col>
      <xdr:colOff>558800</xdr:colOff>
      <xdr:row>30</xdr:row>
      <xdr:rowOff>622300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67862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</xdr:row>
      <xdr:rowOff>12700</xdr:rowOff>
    </xdr:from>
    <xdr:to>
      <xdr:col>4</xdr:col>
      <xdr:colOff>558800</xdr:colOff>
      <xdr:row>31</xdr:row>
      <xdr:rowOff>622300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74148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</xdr:row>
      <xdr:rowOff>12700</xdr:rowOff>
    </xdr:from>
    <xdr:to>
      <xdr:col>4</xdr:col>
      <xdr:colOff>558800</xdr:colOff>
      <xdr:row>32</xdr:row>
      <xdr:rowOff>622300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80435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</xdr:row>
      <xdr:rowOff>12700</xdr:rowOff>
    </xdr:from>
    <xdr:to>
      <xdr:col>4</xdr:col>
      <xdr:colOff>558800</xdr:colOff>
      <xdr:row>33</xdr:row>
      <xdr:rowOff>622300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86721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</xdr:row>
      <xdr:rowOff>12700</xdr:rowOff>
    </xdr:from>
    <xdr:to>
      <xdr:col>4</xdr:col>
      <xdr:colOff>558800</xdr:colOff>
      <xdr:row>34</xdr:row>
      <xdr:rowOff>622300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93008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</xdr:row>
      <xdr:rowOff>12700</xdr:rowOff>
    </xdr:from>
    <xdr:to>
      <xdr:col>4</xdr:col>
      <xdr:colOff>558800</xdr:colOff>
      <xdr:row>35</xdr:row>
      <xdr:rowOff>622300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9929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</xdr:row>
      <xdr:rowOff>12700</xdr:rowOff>
    </xdr:from>
    <xdr:to>
      <xdr:col>4</xdr:col>
      <xdr:colOff>558800</xdr:colOff>
      <xdr:row>36</xdr:row>
      <xdr:rowOff>622300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20558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</xdr:row>
      <xdr:rowOff>12700</xdr:rowOff>
    </xdr:from>
    <xdr:to>
      <xdr:col>4</xdr:col>
      <xdr:colOff>558800</xdr:colOff>
      <xdr:row>37</xdr:row>
      <xdr:rowOff>622300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21186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</xdr:row>
      <xdr:rowOff>12700</xdr:rowOff>
    </xdr:from>
    <xdr:to>
      <xdr:col>4</xdr:col>
      <xdr:colOff>558800</xdr:colOff>
      <xdr:row>38</xdr:row>
      <xdr:rowOff>622300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21815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</xdr:row>
      <xdr:rowOff>12700</xdr:rowOff>
    </xdr:from>
    <xdr:to>
      <xdr:col>4</xdr:col>
      <xdr:colOff>558800</xdr:colOff>
      <xdr:row>39</xdr:row>
      <xdr:rowOff>622300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22444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</xdr:row>
      <xdr:rowOff>12700</xdr:rowOff>
    </xdr:from>
    <xdr:to>
      <xdr:col>4</xdr:col>
      <xdr:colOff>558800</xdr:colOff>
      <xdr:row>40</xdr:row>
      <xdr:rowOff>622300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23072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</xdr:row>
      <xdr:rowOff>12700</xdr:rowOff>
    </xdr:from>
    <xdr:to>
      <xdr:col>4</xdr:col>
      <xdr:colOff>558800</xdr:colOff>
      <xdr:row>41</xdr:row>
      <xdr:rowOff>622300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23701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42</xdr:row>
      <xdr:rowOff>12700</xdr:rowOff>
    </xdr:from>
    <xdr:to>
      <xdr:col>4</xdr:col>
      <xdr:colOff>558800</xdr:colOff>
      <xdr:row>42</xdr:row>
      <xdr:rowOff>622300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24330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43</xdr:row>
      <xdr:rowOff>12700</xdr:rowOff>
    </xdr:from>
    <xdr:to>
      <xdr:col>4</xdr:col>
      <xdr:colOff>558800</xdr:colOff>
      <xdr:row>43</xdr:row>
      <xdr:rowOff>622300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24958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</xdr:row>
      <xdr:rowOff>12700</xdr:rowOff>
    </xdr:from>
    <xdr:to>
      <xdr:col>4</xdr:col>
      <xdr:colOff>558800</xdr:colOff>
      <xdr:row>44</xdr:row>
      <xdr:rowOff>622300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25587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</xdr:row>
      <xdr:rowOff>12700</xdr:rowOff>
    </xdr:from>
    <xdr:to>
      <xdr:col>4</xdr:col>
      <xdr:colOff>558800</xdr:colOff>
      <xdr:row>45</xdr:row>
      <xdr:rowOff>622300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26215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</xdr:row>
      <xdr:rowOff>12700</xdr:rowOff>
    </xdr:from>
    <xdr:to>
      <xdr:col>4</xdr:col>
      <xdr:colOff>558800</xdr:colOff>
      <xdr:row>46</xdr:row>
      <xdr:rowOff>622300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268446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</xdr:row>
      <xdr:rowOff>12700</xdr:rowOff>
    </xdr:from>
    <xdr:to>
      <xdr:col>4</xdr:col>
      <xdr:colOff>558800</xdr:colOff>
      <xdr:row>48</xdr:row>
      <xdr:rowOff>622300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27663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</xdr:row>
      <xdr:rowOff>12700</xdr:rowOff>
    </xdr:from>
    <xdr:to>
      <xdr:col>4</xdr:col>
      <xdr:colOff>558800</xdr:colOff>
      <xdr:row>49</xdr:row>
      <xdr:rowOff>622300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28292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</xdr:row>
      <xdr:rowOff>12700</xdr:rowOff>
    </xdr:from>
    <xdr:to>
      <xdr:col>4</xdr:col>
      <xdr:colOff>558800</xdr:colOff>
      <xdr:row>50</xdr:row>
      <xdr:rowOff>622300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28921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</xdr:row>
      <xdr:rowOff>12700</xdr:rowOff>
    </xdr:from>
    <xdr:to>
      <xdr:col>4</xdr:col>
      <xdr:colOff>558800</xdr:colOff>
      <xdr:row>51</xdr:row>
      <xdr:rowOff>622300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29549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</xdr:row>
      <xdr:rowOff>12700</xdr:rowOff>
    </xdr:from>
    <xdr:to>
      <xdr:col>4</xdr:col>
      <xdr:colOff>558800</xdr:colOff>
      <xdr:row>52</xdr:row>
      <xdr:rowOff>622300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30178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</xdr:row>
      <xdr:rowOff>12700</xdr:rowOff>
    </xdr:from>
    <xdr:to>
      <xdr:col>4</xdr:col>
      <xdr:colOff>558800</xdr:colOff>
      <xdr:row>53</xdr:row>
      <xdr:rowOff>622300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30807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</xdr:row>
      <xdr:rowOff>12700</xdr:rowOff>
    </xdr:from>
    <xdr:to>
      <xdr:col>4</xdr:col>
      <xdr:colOff>558800</xdr:colOff>
      <xdr:row>54</xdr:row>
      <xdr:rowOff>622300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31435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</xdr:row>
      <xdr:rowOff>12700</xdr:rowOff>
    </xdr:from>
    <xdr:to>
      <xdr:col>4</xdr:col>
      <xdr:colOff>558800</xdr:colOff>
      <xdr:row>55</xdr:row>
      <xdr:rowOff>622300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32064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</xdr:row>
      <xdr:rowOff>12700</xdr:rowOff>
    </xdr:from>
    <xdr:to>
      <xdr:col>4</xdr:col>
      <xdr:colOff>558800</xdr:colOff>
      <xdr:row>56</xdr:row>
      <xdr:rowOff>622300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32692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</xdr:row>
      <xdr:rowOff>12700</xdr:rowOff>
    </xdr:from>
    <xdr:to>
      <xdr:col>4</xdr:col>
      <xdr:colOff>558800</xdr:colOff>
      <xdr:row>58</xdr:row>
      <xdr:rowOff>622300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33512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</xdr:row>
      <xdr:rowOff>12700</xdr:rowOff>
    </xdr:from>
    <xdr:to>
      <xdr:col>4</xdr:col>
      <xdr:colOff>558800</xdr:colOff>
      <xdr:row>59</xdr:row>
      <xdr:rowOff>622300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34140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</xdr:row>
      <xdr:rowOff>12700</xdr:rowOff>
    </xdr:from>
    <xdr:to>
      <xdr:col>4</xdr:col>
      <xdr:colOff>558800</xdr:colOff>
      <xdr:row>60</xdr:row>
      <xdr:rowOff>622300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34769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</xdr:row>
      <xdr:rowOff>12700</xdr:rowOff>
    </xdr:from>
    <xdr:to>
      <xdr:col>4</xdr:col>
      <xdr:colOff>558800</xdr:colOff>
      <xdr:row>61</xdr:row>
      <xdr:rowOff>622300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35398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</xdr:row>
      <xdr:rowOff>12700</xdr:rowOff>
    </xdr:from>
    <xdr:to>
      <xdr:col>4</xdr:col>
      <xdr:colOff>558800</xdr:colOff>
      <xdr:row>62</xdr:row>
      <xdr:rowOff>622300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36026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</xdr:row>
      <xdr:rowOff>12700</xdr:rowOff>
    </xdr:from>
    <xdr:to>
      <xdr:col>4</xdr:col>
      <xdr:colOff>558800</xdr:colOff>
      <xdr:row>63</xdr:row>
      <xdr:rowOff>622300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36655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</xdr:row>
      <xdr:rowOff>12700</xdr:rowOff>
    </xdr:from>
    <xdr:to>
      <xdr:col>4</xdr:col>
      <xdr:colOff>558800</xdr:colOff>
      <xdr:row>64</xdr:row>
      <xdr:rowOff>622300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37284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</xdr:row>
      <xdr:rowOff>12700</xdr:rowOff>
    </xdr:from>
    <xdr:to>
      <xdr:col>4</xdr:col>
      <xdr:colOff>558800</xdr:colOff>
      <xdr:row>65</xdr:row>
      <xdr:rowOff>622300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37912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66</xdr:row>
      <xdr:rowOff>12700</xdr:rowOff>
    </xdr:from>
    <xdr:to>
      <xdr:col>4</xdr:col>
      <xdr:colOff>558800</xdr:colOff>
      <xdr:row>66</xdr:row>
      <xdr:rowOff>622300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38541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</xdr:row>
      <xdr:rowOff>12700</xdr:rowOff>
    </xdr:from>
    <xdr:to>
      <xdr:col>4</xdr:col>
      <xdr:colOff>558800</xdr:colOff>
      <xdr:row>67</xdr:row>
      <xdr:rowOff>622300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39169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</xdr:row>
      <xdr:rowOff>12700</xdr:rowOff>
    </xdr:from>
    <xdr:to>
      <xdr:col>4</xdr:col>
      <xdr:colOff>558800</xdr:colOff>
      <xdr:row>68</xdr:row>
      <xdr:rowOff>622300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397986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70</xdr:row>
      <xdr:rowOff>12700</xdr:rowOff>
    </xdr:from>
    <xdr:to>
      <xdr:col>4</xdr:col>
      <xdr:colOff>558800</xdr:colOff>
      <xdr:row>70</xdr:row>
      <xdr:rowOff>622300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40617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71</xdr:row>
      <xdr:rowOff>12700</xdr:rowOff>
    </xdr:from>
    <xdr:to>
      <xdr:col>4</xdr:col>
      <xdr:colOff>558800</xdr:colOff>
      <xdr:row>71</xdr:row>
      <xdr:rowOff>622300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41246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72</xdr:row>
      <xdr:rowOff>12700</xdr:rowOff>
    </xdr:from>
    <xdr:to>
      <xdr:col>4</xdr:col>
      <xdr:colOff>558800</xdr:colOff>
      <xdr:row>72</xdr:row>
      <xdr:rowOff>622300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41875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73</xdr:row>
      <xdr:rowOff>12700</xdr:rowOff>
    </xdr:from>
    <xdr:to>
      <xdr:col>4</xdr:col>
      <xdr:colOff>558800</xdr:colOff>
      <xdr:row>73</xdr:row>
      <xdr:rowOff>622300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42503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74</xdr:row>
      <xdr:rowOff>12700</xdr:rowOff>
    </xdr:from>
    <xdr:to>
      <xdr:col>4</xdr:col>
      <xdr:colOff>558800</xdr:colOff>
      <xdr:row>74</xdr:row>
      <xdr:rowOff>622300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43132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75</xdr:row>
      <xdr:rowOff>12700</xdr:rowOff>
    </xdr:from>
    <xdr:to>
      <xdr:col>4</xdr:col>
      <xdr:colOff>558800</xdr:colOff>
      <xdr:row>75</xdr:row>
      <xdr:rowOff>622300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43761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76</xdr:row>
      <xdr:rowOff>12700</xdr:rowOff>
    </xdr:from>
    <xdr:to>
      <xdr:col>4</xdr:col>
      <xdr:colOff>558800</xdr:colOff>
      <xdr:row>76</xdr:row>
      <xdr:rowOff>622300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44389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77</xdr:row>
      <xdr:rowOff>12700</xdr:rowOff>
    </xdr:from>
    <xdr:to>
      <xdr:col>4</xdr:col>
      <xdr:colOff>558800</xdr:colOff>
      <xdr:row>77</xdr:row>
      <xdr:rowOff>622300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45018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78</xdr:row>
      <xdr:rowOff>12700</xdr:rowOff>
    </xdr:from>
    <xdr:to>
      <xdr:col>4</xdr:col>
      <xdr:colOff>558800</xdr:colOff>
      <xdr:row>78</xdr:row>
      <xdr:rowOff>622300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45646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79</xdr:row>
      <xdr:rowOff>12700</xdr:rowOff>
    </xdr:from>
    <xdr:to>
      <xdr:col>4</xdr:col>
      <xdr:colOff>558800</xdr:colOff>
      <xdr:row>79</xdr:row>
      <xdr:rowOff>622300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462756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80</xdr:row>
      <xdr:rowOff>12700</xdr:rowOff>
    </xdr:from>
    <xdr:to>
      <xdr:col>4</xdr:col>
      <xdr:colOff>558800</xdr:colOff>
      <xdr:row>80</xdr:row>
      <xdr:rowOff>622300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469042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81</xdr:row>
      <xdr:rowOff>12700</xdr:rowOff>
    </xdr:from>
    <xdr:to>
      <xdr:col>4</xdr:col>
      <xdr:colOff>558800</xdr:colOff>
      <xdr:row>81</xdr:row>
      <xdr:rowOff>622300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475329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82</xdr:row>
      <xdr:rowOff>12700</xdr:rowOff>
    </xdr:from>
    <xdr:to>
      <xdr:col>4</xdr:col>
      <xdr:colOff>558800</xdr:colOff>
      <xdr:row>82</xdr:row>
      <xdr:rowOff>622300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481615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84</xdr:row>
      <xdr:rowOff>12700</xdr:rowOff>
    </xdr:from>
    <xdr:to>
      <xdr:col>4</xdr:col>
      <xdr:colOff>558800</xdr:colOff>
      <xdr:row>84</xdr:row>
      <xdr:rowOff>622300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48980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85</xdr:row>
      <xdr:rowOff>12700</xdr:rowOff>
    </xdr:from>
    <xdr:to>
      <xdr:col>4</xdr:col>
      <xdr:colOff>558800</xdr:colOff>
      <xdr:row>85</xdr:row>
      <xdr:rowOff>622300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49609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86</xdr:row>
      <xdr:rowOff>12700</xdr:rowOff>
    </xdr:from>
    <xdr:to>
      <xdr:col>4</xdr:col>
      <xdr:colOff>558800</xdr:colOff>
      <xdr:row>86</xdr:row>
      <xdr:rowOff>622300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50238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87</xdr:row>
      <xdr:rowOff>12700</xdr:rowOff>
    </xdr:from>
    <xdr:to>
      <xdr:col>4</xdr:col>
      <xdr:colOff>558800</xdr:colOff>
      <xdr:row>87</xdr:row>
      <xdr:rowOff>622300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50866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88</xdr:row>
      <xdr:rowOff>12700</xdr:rowOff>
    </xdr:from>
    <xdr:to>
      <xdr:col>4</xdr:col>
      <xdr:colOff>558800</xdr:colOff>
      <xdr:row>88</xdr:row>
      <xdr:rowOff>622300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51495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89</xdr:row>
      <xdr:rowOff>12700</xdr:rowOff>
    </xdr:from>
    <xdr:to>
      <xdr:col>4</xdr:col>
      <xdr:colOff>558800</xdr:colOff>
      <xdr:row>89</xdr:row>
      <xdr:rowOff>622300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52123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90</xdr:row>
      <xdr:rowOff>12700</xdr:rowOff>
    </xdr:from>
    <xdr:to>
      <xdr:col>4</xdr:col>
      <xdr:colOff>558800</xdr:colOff>
      <xdr:row>90</xdr:row>
      <xdr:rowOff>622300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527526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91</xdr:row>
      <xdr:rowOff>12700</xdr:rowOff>
    </xdr:from>
    <xdr:to>
      <xdr:col>4</xdr:col>
      <xdr:colOff>558800</xdr:colOff>
      <xdr:row>91</xdr:row>
      <xdr:rowOff>622300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533812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92</xdr:row>
      <xdr:rowOff>12700</xdr:rowOff>
    </xdr:from>
    <xdr:to>
      <xdr:col>4</xdr:col>
      <xdr:colOff>558800</xdr:colOff>
      <xdr:row>92</xdr:row>
      <xdr:rowOff>622300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540099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94</xdr:row>
      <xdr:rowOff>12700</xdr:rowOff>
    </xdr:from>
    <xdr:to>
      <xdr:col>4</xdr:col>
      <xdr:colOff>558800</xdr:colOff>
      <xdr:row>94</xdr:row>
      <xdr:rowOff>622300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54829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95</xdr:row>
      <xdr:rowOff>12700</xdr:rowOff>
    </xdr:from>
    <xdr:to>
      <xdr:col>4</xdr:col>
      <xdr:colOff>558800</xdr:colOff>
      <xdr:row>95</xdr:row>
      <xdr:rowOff>622300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55457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96</xdr:row>
      <xdr:rowOff>12700</xdr:rowOff>
    </xdr:from>
    <xdr:to>
      <xdr:col>4</xdr:col>
      <xdr:colOff>558800</xdr:colOff>
      <xdr:row>96</xdr:row>
      <xdr:rowOff>622300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56086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97</xdr:row>
      <xdr:rowOff>12700</xdr:rowOff>
    </xdr:from>
    <xdr:to>
      <xdr:col>4</xdr:col>
      <xdr:colOff>558800</xdr:colOff>
      <xdr:row>97</xdr:row>
      <xdr:rowOff>622300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56715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99</xdr:row>
      <xdr:rowOff>12700</xdr:rowOff>
    </xdr:from>
    <xdr:to>
      <xdr:col>4</xdr:col>
      <xdr:colOff>558800</xdr:colOff>
      <xdr:row>99</xdr:row>
      <xdr:rowOff>622300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575341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100</xdr:row>
      <xdr:rowOff>12700</xdr:rowOff>
    </xdr:from>
    <xdr:to>
      <xdr:col>4</xdr:col>
      <xdr:colOff>558800</xdr:colOff>
      <xdr:row>100</xdr:row>
      <xdr:rowOff>622300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581628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101</xdr:row>
      <xdr:rowOff>12700</xdr:rowOff>
    </xdr:from>
    <xdr:to>
      <xdr:col>4</xdr:col>
      <xdr:colOff>558800</xdr:colOff>
      <xdr:row>101</xdr:row>
      <xdr:rowOff>622300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58791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102</xdr:row>
      <xdr:rowOff>12700</xdr:rowOff>
    </xdr:from>
    <xdr:to>
      <xdr:col>4</xdr:col>
      <xdr:colOff>558800</xdr:colOff>
      <xdr:row>102</xdr:row>
      <xdr:rowOff>622300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59420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104</xdr:row>
      <xdr:rowOff>12700</xdr:rowOff>
    </xdr:from>
    <xdr:to>
      <xdr:col>4</xdr:col>
      <xdr:colOff>558800</xdr:colOff>
      <xdr:row>104</xdr:row>
      <xdr:rowOff>622300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602392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105</xdr:row>
      <xdr:rowOff>12700</xdr:rowOff>
    </xdr:from>
    <xdr:to>
      <xdr:col>4</xdr:col>
      <xdr:colOff>558800</xdr:colOff>
      <xdr:row>105</xdr:row>
      <xdr:rowOff>622300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608679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106</xdr:row>
      <xdr:rowOff>12700</xdr:rowOff>
    </xdr:from>
    <xdr:to>
      <xdr:col>4</xdr:col>
      <xdr:colOff>558800</xdr:colOff>
      <xdr:row>106</xdr:row>
      <xdr:rowOff>622300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614965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107</xdr:row>
      <xdr:rowOff>12700</xdr:rowOff>
    </xdr:from>
    <xdr:to>
      <xdr:col>4</xdr:col>
      <xdr:colOff>558800</xdr:colOff>
      <xdr:row>107</xdr:row>
      <xdr:rowOff>622300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621252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108</xdr:row>
      <xdr:rowOff>12700</xdr:rowOff>
    </xdr:from>
    <xdr:to>
      <xdr:col>4</xdr:col>
      <xdr:colOff>558800</xdr:colOff>
      <xdr:row>108</xdr:row>
      <xdr:rowOff>622300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627538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109</xdr:row>
      <xdr:rowOff>12700</xdr:rowOff>
    </xdr:from>
    <xdr:to>
      <xdr:col>4</xdr:col>
      <xdr:colOff>558800</xdr:colOff>
      <xdr:row>109</xdr:row>
      <xdr:rowOff>622300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633825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110</xdr:row>
      <xdr:rowOff>12700</xdr:rowOff>
    </xdr:from>
    <xdr:to>
      <xdr:col>4</xdr:col>
      <xdr:colOff>558800</xdr:colOff>
      <xdr:row>110</xdr:row>
      <xdr:rowOff>622300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640111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111</xdr:row>
      <xdr:rowOff>12700</xdr:rowOff>
    </xdr:from>
    <xdr:to>
      <xdr:col>4</xdr:col>
      <xdr:colOff>558800</xdr:colOff>
      <xdr:row>111</xdr:row>
      <xdr:rowOff>622300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646398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112</xdr:row>
      <xdr:rowOff>12700</xdr:rowOff>
    </xdr:from>
    <xdr:to>
      <xdr:col>4</xdr:col>
      <xdr:colOff>558800</xdr:colOff>
      <xdr:row>112</xdr:row>
      <xdr:rowOff>622300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65268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113</xdr:row>
      <xdr:rowOff>12700</xdr:rowOff>
    </xdr:from>
    <xdr:to>
      <xdr:col>4</xdr:col>
      <xdr:colOff>558800</xdr:colOff>
      <xdr:row>113</xdr:row>
      <xdr:rowOff>622300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65897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114</xdr:row>
      <xdr:rowOff>12700</xdr:rowOff>
    </xdr:from>
    <xdr:to>
      <xdr:col>4</xdr:col>
      <xdr:colOff>558800</xdr:colOff>
      <xdr:row>114</xdr:row>
      <xdr:rowOff>622300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66525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115</xdr:row>
      <xdr:rowOff>12700</xdr:rowOff>
    </xdr:from>
    <xdr:to>
      <xdr:col>4</xdr:col>
      <xdr:colOff>558800</xdr:colOff>
      <xdr:row>115</xdr:row>
      <xdr:rowOff>622300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67154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116</xdr:row>
      <xdr:rowOff>12700</xdr:rowOff>
    </xdr:from>
    <xdr:to>
      <xdr:col>4</xdr:col>
      <xdr:colOff>558800</xdr:colOff>
      <xdr:row>116</xdr:row>
      <xdr:rowOff>622300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67783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117</xdr:row>
      <xdr:rowOff>12700</xdr:rowOff>
    </xdr:from>
    <xdr:to>
      <xdr:col>4</xdr:col>
      <xdr:colOff>558800</xdr:colOff>
      <xdr:row>117</xdr:row>
      <xdr:rowOff>622300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68411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118</xdr:row>
      <xdr:rowOff>12700</xdr:rowOff>
    </xdr:from>
    <xdr:to>
      <xdr:col>4</xdr:col>
      <xdr:colOff>558800</xdr:colOff>
      <xdr:row>118</xdr:row>
      <xdr:rowOff>622300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69040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119</xdr:row>
      <xdr:rowOff>12700</xdr:rowOff>
    </xdr:from>
    <xdr:to>
      <xdr:col>4</xdr:col>
      <xdr:colOff>558800</xdr:colOff>
      <xdr:row>119</xdr:row>
      <xdr:rowOff>622300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69669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120</xdr:row>
      <xdr:rowOff>12700</xdr:rowOff>
    </xdr:from>
    <xdr:to>
      <xdr:col>4</xdr:col>
      <xdr:colOff>558800</xdr:colOff>
      <xdr:row>120</xdr:row>
      <xdr:rowOff>622300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70297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121</xdr:row>
      <xdr:rowOff>12700</xdr:rowOff>
    </xdr:from>
    <xdr:to>
      <xdr:col>4</xdr:col>
      <xdr:colOff>558800</xdr:colOff>
      <xdr:row>121</xdr:row>
      <xdr:rowOff>622300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70926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122</xdr:row>
      <xdr:rowOff>12700</xdr:rowOff>
    </xdr:from>
    <xdr:to>
      <xdr:col>4</xdr:col>
      <xdr:colOff>558800</xdr:colOff>
      <xdr:row>122</xdr:row>
      <xdr:rowOff>622300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71554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123</xdr:row>
      <xdr:rowOff>12700</xdr:rowOff>
    </xdr:from>
    <xdr:to>
      <xdr:col>4</xdr:col>
      <xdr:colOff>558800</xdr:colOff>
      <xdr:row>123</xdr:row>
      <xdr:rowOff>622300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721836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124</xdr:row>
      <xdr:rowOff>12700</xdr:rowOff>
    </xdr:from>
    <xdr:to>
      <xdr:col>4</xdr:col>
      <xdr:colOff>558800</xdr:colOff>
      <xdr:row>124</xdr:row>
      <xdr:rowOff>622300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728122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126</xdr:row>
      <xdr:rowOff>12700</xdr:rowOff>
    </xdr:from>
    <xdr:to>
      <xdr:col>4</xdr:col>
      <xdr:colOff>558800</xdr:colOff>
      <xdr:row>126</xdr:row>
      <xdr:rowOff>622300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73631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127</xdr:row>
      <xdr:rowOff>12700</xdr:rowOff>
    </xdr:from>
    <xdr:to>
      <xdr:col>4</xdr:col>
      <xdr:colOff>558800</xdr:colOff>
      <xdr:row>127</xdr:row>
      <xdr:rowOff>622300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74260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128</xdr:row>
      <xdr:rowOff>12700</xdr:rowOff>
    </xdr:from>
    <xdr:to>
      <xdr:col>4</xdr:col>
      <xdr:colOff>558800</xdr:colOff>
      <xdr:row>128</xdr:row>
      <xdr:rowOff>622300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74888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129</xdr:row>
      <xdr:rowOff>12700</xdr:rowOff>
    </xdr:from>
    <xdr:to>
      <xdr:col>4</xdr:col>
      <xdr:colOff>558800</xdr:colOff>
      <xdr:row>129</xdr:row>
      <xdr:rowOff>622300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75517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130</xdr:row>
      <xdr:rowOff>12700</xdr:rowOff>
    </xdr:from>
    <xdr:to>
      <xdr:col>4</xdr:col>
      <xdr:colOff>558800</xdr:colOff>
      <xdr:row>130</xdr:row>
      <xdr:rowOff>622300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76146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131</xdr:row>
      <xdr:rowOff>12700</xdr:rowOff>
    </xdr:from>
    <xdr:to>
      <xdr:col>4</xdr:col>
      <xdr:colOff>558800</xdr:colOff>
      <xdr:row>131</xdr:row>
      <xdr:rowOff>622300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76774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132</xdr:row>
      <xdr:rowOff>12700</xdr:rowOff>
    </xdr:from>
    <xdr:to>
      <xdr:col>4</xdr:col>
      <xdr:colOff>558800</xdr:colOff>
      <xdr:row>132</xdr:row>
      <xdr:rowOff>622300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77403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133</xdr:row>
      <xdr:rowOff>12700</xdr:rowOff>
    </xdr:from>
    <xdr:to>
      <xdr:col>4</xdr:col>
      <xdr:colOff>558800</xdr:colOff>
      <xdr:row>133</xdr:row>
      <xdr:rowOff>622300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78031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134</xdr:row>
      <xdr:rowOff>12700</xdr:rowOff>
    </xdr:from>
    <xdr:to>
      <xdr:col>4</xdr:col>
      <xdr:colOff>558800</xdr:colOff>
      <xdr:row>134</xdr:row>
      <xdr:rowOff>622300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786606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135</xdr:row>
      <xdr:rowOff>12700</xdr:rowOff>
    </xdr:from>
    <xdr:to>
      <xdr:col>4</xdr:col>
      <xdr:colOff>558800</xdr:colOff>
      <xdr:row>135</xdr:row>
      <xdr:rowOff>622300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792892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136</xdr:row>
      <xdr:rowOff>12700</xdr:rowOff>
    </xdr:from>
    <xdr:to>
      <xdr:col>4</xdr:col>
      <xdr:colOff>558800</xdr:colOff>
      <xdr:row>136</xdr:row>
      <xdr:rowOff>622300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799179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137</xdr:row>
      <xdr:rowOff>12700</xdr:rowOff>
    </xdr:from>
    <xdr:to>
      <xdr:col>4</xdr:col>
      <xdr:colOff>558800</xdr:colOff>
      <xdr:row>137</xdr:row>
      <xdr:rowOff>622300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805465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138</xdr:row>
      <xdr:rowOff>12700</xdr:rowOff>
    </xdr:from>
    <xdr:to>
      <xdr:col>4</xdr:col>
      <xdr:colOff>558800</xdr:colOff>
      <xdr:row>138</xdr:row>
      <xdr:rowOff>622300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811752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139</xdr:row>
      <xdr:rowOff>12700</xdr:rowOff>
    </xdr:from>
    <xdr:to>
      <xdr:col>4</xdr:col>
      <xdr:colOff>558800</xdr:colOff>
      <xdr:row>139</xdr:row>
      <xdr:rowOff>622300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818038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140</xdr:row>
      <xdr:rowOff>12700</xdr:rowOff>
    </xdr:from>
    <xdr:to>
      <xdr:col>4</xdr:col>
      <xdr:colOff>558800</xdr:colOff>
      <xdr:row>140</xdr:row>
      <xdr:rowOff>622300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824325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141</xdr:row>
      <xdr:rowOff>12700</xdr:rowOff>
    </xdr:from>
    <xdr:to>
      <xdr:col>4</xdr:col>
      <xdr:colOff>558800</xdr:colOff>
      <xdr:row>141</xdr:row>
      <xdr:rowOff>622300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830611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142</xdr:row>
      <xdr:rowOff>12700</xdr:rowOff>
    </xdr:from>
    <xdr:to>
      <xdr:col>4</xdr:col>
      <xdr:colOff>558800</xdr:colOff>
      <xdr:row>142</xdr:row>
      <xdr:rowOff>622300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836898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143</xdr:row>
      <xdr:rowOff>12700</xdr:rowOff>
    </xdr:from>
    <xdr:to>
      <xdr:col>4</xdr:col>
      <xdr:colOff>558800</xdr:colOff>
      <xdr:row>143</xdr:row>
      <xdr:rowOff>622300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84318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144</xdr:row>
      <xdr:rowOff>12700</xdr:rowOff>
    </xdr:from>
    <xdr:to>
      <xdr:col>4</xdr:col>
      <xdr:colOff>558800</xdr:colOff>
      <xdr:row>144</xdr:row>
      <xdr:rowOff>622300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84947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145</xdr:row>
      <xdr:rowOff>12700</xdr:rowOff>
    </xdr:from>
    <xdr:to>
      <xdr:col>4</xdr:col>
      <xdr:colOff>558800</xdr:colOff>
      <xdr:row>145</xdr:row>
      <xdr:rowOff>622300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85575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146</xdr:row>
      <xdr:rowOff>12700</xdr:rowOff>
    </xdr:from>
    <xdr:to>
      <xdr:col>4</xdr:col>
      <xdr:colOff>558800</xdr:colOff>
      <xdr:row>146</xdr:row>
      <xdr:rowOff>622300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86204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147</xdr:row>
      <xdr:rowOff>12700</xdr:rowOff>
    </xdr:from>
    <xdr:to>
      <xdr:col>4</xdr:col>
      <xdr:colOff>558800</xdr:colOff>
      <xdr:row>147</xdr:row>
      <xdr:rowOff>622300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86833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148</xdr:row>
      <xdr:rowOff>12700</xdr:rowOff>
    </xdr:from>
    <xdr:to>
      <xdr:col>4</xdr:col>
      <xdr:colOff>558800</xdr:colOff>
      <xdr:row>148</xdr:row>
      <xdr:rowOff>622300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87461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149</xdr:row>
      <xdr:rowOff>12700</xdr:rowOff>
    </xdr:from>
    <xdr:to>
      <xdr:col>4</xdr:col>
      <xdr:colOff>558800</xdr:colOff>
      <xdr:row>149</xdr:row>
      <xdr:rowOff>622300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88090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150</xdr:row>
      <xdr:rowOff>12700</xdr:rowOff>
    </xdr:from>
    <xdr:to>
      <xdr:col>4</xdr:col>
      <xdr:colOff>558800</xdr:colOff>
      <xdr:row>150</xdr:row>
      <xdr:rowOff>622300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88719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151</xdr:row>
      <xdr:rowOff>12700</xdr:rowOff>
    </xdr:from>
    <xdr:to>
      <xdr:col>4</xdr:col>
      <xdr:colOff>558800</xdr:colOff>
      <xdr:row>151</xdr:row>
      <xdr:rowOff>622300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89347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152</xdr:row>
      <xdr:rowOff>12700</xdr:rowOff>
    </xdr:from>
    <xdr:to>
      <xdr:col>4</xdr:col>
      <xdr:colOff>558800</xdr:colOff>
      <xdr:row>152</xdr:row>
      <xdr:rowOff>622300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89976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154</xdr:row>
      <xdr:rowOff>12700</xdr:rowOff>
    </xdr:from>
    <xdr:to>
      <xdr:col>4</xdr:col>
      <xdr:colOff>558800</xdr:colOff>
      <xdr:row>154</xdr:row>
      <xdr:rowOff>622300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90795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155</xdr:row>
      <xdr:rowOff>12700</xdr:rowOff>
    </xdr:from>
    <xdr:to>
      <xdr:col>4</xdr:col>
      <xdr:colOff>558800</xdr:colOff>
      <xdr:row>155</xdr:row>
      <xdr:rowOff>622300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91424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156</xdr:row>
      <xdr:rowOff>12700</xdr:rowOff>
    </xdr:from>
    <xdr:to>
      <xdr:col>4</xdr:col>
      <xdr:colOff>558800</xdr:colOff>
      <xdr:row>156</xdr:row>
      <xdr:rowOff>622300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92052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157</xdr:row>
      <xdr:rowOff>12700</xdr:rowOff>
    </xdr:from>
    <xdr:to>
      <xdr:col>4</xdr:col>
      <xdr:colOff>558800</xdr:colOff>
      <xdr:row>157</xdr:row>
      <xdr:rowOff>622300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92681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158</xdr:row>
      <xdr:rowOff>12700</xdr:rowOff>
    </xdr:from>
    <xdr:to>
      <xdr:col>4</xdr:col>
      <xdr:colOff>558800</xdr:colOff>
      <xdr:row>158</xdr:row>
      <xdr:rowOff>622300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93310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159</xdr:row>
      <xdr:rowOff>12700</xdr:rowOff>
    </xdr:from>
    <xdr:to>
      <xdr:col>4</xdr:col>
      <xdr:colOff>558800</xdr:colOff>
      <xdr:row>159</xdr:row>
      <xdr:rowOff>622300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93938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160</xdr:row>
      <xdr:rowOff>12700</xdr:rowOff>
    </xdr:from>
    <xdr:to>
      <xdr:col>4</xdr:col>
      <xdr:colOff>558800</xdr:colOff>
      <xdr:row>160</xdr:row>
      <xdr:rowOff>622300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94567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161</xdr:row>
      <xdr:rowOff>12700</xdr:rowOff>
    </xdr:from>
    <xdr:to>
      <xdr:col>4</xdr:col>
      <xdr:colOff>558800</xdr:colOff>
      <xdr:row>161</xdr:row>
      <xdr:rowOff>622300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95196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162</xdr:row>
      <xdr:rowOff>12700</xdr:rowOff>
    </xdr:from>
    <xdr:to>
      <xdr:col>4</xdr:col>
      <xdr:colOff>558800</xdr:colOff>
      <xdr:row>162</xdr:row>
      <xdr:rowOff>622300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95824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163</xdr:row>
      <xdr:rowOff>12700</xdr:rowOff>
    </xdr:from>
    <xdr:to>
      <xdr:col>4</xdr:col>
      <xdr:colOff>558800</xdr:colOff>
      <xdr:row>163</xdr:row>
      <xdr:rowOff>622300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96453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164</xdr:row>
      <xdr:rowOff>12700</xdr:rowOff>
    </xdr:from>
    <xdr:to>
      <xdr:col>4</xdr:col>
      <xdr:colOff>558800</xdr:colOff>
      <xdr:row>164</xdr:row>
      <xdr:rowOff>622300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97081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165</xdr:row>
      <xdr:rowOff>12700</xdr:rowOff>
    </xdr:from>
    <xdr:to>
      <xdr:col>4</xdr:col>
      <xdr:colOff>558800</xdr:colOff>
      <xdr:row>165</xdr:row>
      <xdr:rowOff>622300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977106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167</xdr:row>
      <xdr:rowOff>12700</xdr:rowOff>
    </xdr:from>
    <xdr:to>
      <xdr:col>4</xdr:col>
      <xdr:colOff>558800</xdr:colOff>
      <xdr:row>167</xdr:row>
      <xdr:rowOff>622300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98529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168</xdr:row>
      <xdr:rowOff>12700</xdr:rowOff>
    </xdr:from>
    <xdr:to>
      <xdr:col>4</xdr:col>
      <xdr:colOff>558800</xdr:colOff>
      <xdr:row>168</xdr:row>
      <xdr:rowOff>622300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99158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169</xdr:row>
      <xdr:rowOff>12700</xdr:rowOff>
    </xdr:from>
    <xdr:to>
      <xdr:col>4</xdr:col>
      <xdr:colOff>558800</xdr:colOff>
      <xdr:row>169</xdr:row>
      <xdr:rowOff>622300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99787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170</xdr:row>
      <xdr:rowOff>12700</xdr:rowOff>
    </xdr:from>
    <xdr:to>
      <xdr:col>4</xdr:col>
      <xdr:colOff>558800</xdr:colOff>
      <xdr:row>170</xdr:row>
      <xdr:rowOff>622300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00415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171</xdr:row>
      <xdr:rowOff>12700</xdr:rowOff>
    </xdr:from>
    <xdr:to>
      <xdr:col>4</xdr:col>
      <xdr:colOff>558800</xdr:colOff>
      <xdr:row>171</xdr:row>
      <xdr:rowOff>622300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01044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172</xdr:row>
      <xdr:rowOff>12700</xdr:rowOff>
    </xdr:from>
    <xdr:to>
      <xdr:col>4</xdr:col>
      <xdr:colOff>558800</xdr:colOff>
      <xdr:row>172</xdr:row>
      <xdr:rowOff>622300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01673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173</xdr:row>
      <xdr:rowOff>12700</xdr:rowOff>
    </xdr:from>
    <xdr:to>
      <xdr:col>4</xdr:col>
      <xdr:colOff>558800</xdr:colOff>
      <xdr:row>173</xdr:row>
      <xdr:rowOff>622300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02301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174</xdr:row>
      <xdr:rowOff>12700</xdr:rowOff>
    </xdr:from>
    <xdr:to>
      <xdr:col>4</xdr:col>
      <xdr:colOff>558800</xdr:colOff>
      <xdr:row>174</xdr:row>
      <xdr:rowOff>622300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02930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175</xdr:row>
      <xdr:rowOff>12700</xdr:rowOff>
    </xdr:from>
    <xdr:to>
      <xdr:col>4</xdr:col>
      <xdr:colOff>558800</xdr:colOff>
      <xdr:row>175</xdr:row>
      <xdr:rowOff>622300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03558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176</xdr:row>
      <xdr:rowOff>12700</xdr:rowOff>
    </xdr:from>
    <xdr:to>
      <xdr:col>4</xdr:col>
      <xdr:colOff>558800</xdr:colOff>
      <xdr:row>176</xdr:row>
      <xdr:rowOff>622300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041876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177</xdr:row>
      <xdr:rowOff>12700</xdr:rowOff>
    </xdr:from>
    <xdr:to>
      <xdr:col>4</xdr:col>
      <xdr:colOff>558800</xdr:colOff>
      <xdr:row>177</xdr:row>
      <xdr:rowOff>622300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048162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179</xdr:row>
      <xdr:rowOff>12700</xdr:rowOff>
    </xdr:from>
    <xdr:to>
      <xdr:col>4</xdr:col>
      <xdr:colOff>558800</xdr:colOff>
      <xdr:row>179</xdr:row>
      <xdr:rowOff>622300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05635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180</xdr:row>
      <xdr:rowOff>12700</xdr:rowOff>
    </xdr:from>
    <xdr:to>
      <xdr:col>4</xdr:col>
      <xdr:colOff>558800</xdr:colOff>
      <xdr:row>180</xdr:row>
      <xdr:rowOff>622300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06264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181</xdr:row>
      <xdr:rowOff>12700</xdr:rowOff>
    </xdr:from>
    <xdr:to>
      <xdr:col>4</xdr:col>
      <xdr:colOff>558800</xdr:colOff>
      <xdr:row>181</xdr:row>
      <xdr:rowOff>622300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06892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182</xdr:row>
      <xdr:rowOff>12700</xdr:rowOff>
    </xdr:from>
    <xdr:to>
      <xdr:col>4</xdr:col>
      <xdr:colOff>558800</xdr:colOff>
      <xdr:row>182</xdr:row>
      <xdr:rowOff>622300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07521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183</xdr:row>
      <xdr:rowOff>12700</xdr:rowOff>
    </xdr:from>
    <xdr:to>
      <xdr:col>4</xdr:col>
      <xdr:colOff>558800</xdr:colOff>
      <xdr:row>183</xdr:row>
      <xdr:rowOff>622300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08150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184</xdr:row>
      <xdr:rowOff>12700</xdr:rowOff>
    </xdr:from>
    <xdr:to>
      <xdr:col>4</xdr:col>
      <xdr:colOff>558800</xdr:colOff>
      <xdr:row>184</xdr:row>
      <xdr:rowOff>622300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08778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185</xdr:row>
      <xdr:rowOff>12700</xdr:rowOff>
    </xdr:from>
    <xdr:to>
      <xdr:col>4</xdr:col>
      <xdr:colOff>558800</xdr:colOff>
      <xdr:row>185</xdr:row>
      <xdr:rowOff>622300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09407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186</xdr:row>
      <xdr:rowOff>12700</xdr:rowOff>
    </xdr:from>
    <xdr:to>
      <xdr:col>4</xdr:col>
      <xdr:colOff>558800</xdr:colOff>
      <xdr:row>186</xdr:row>
      <xdr:rowOff>622300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10035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187</xdr:row>
      <xdr:rowOff>12700</xdr:rowOff>
    </xdr:from>
    <xdr:to>
      <xdr:col>4</xdr:col>
      <xdr:colOff>558800</xdr:colOff>
      <xdr:row>187</xdr:row>
      <xdr:rowOff>622300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106646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188</xdr:row>
      <xdr:rowOff>12700</xdr:rowOff>
    </xdr:from>
    <xdr:to>
      <xdr:col>4</xdr:col>
      <xdr:colOff>558800</xdr:colOff>
      <xdr:row>188</xdr:row>
      <xdr:rowOff>622300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6900" y="111293275"/>
          <a:ext cx="5461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1447800</xdr:colOff>
      <xdr:row>0</xdr:row>
      <xdr:rowOff>76200</xdr:rowOff>
    </xdr:from>
    <xdr:to>
      <xdr:col>5</xdr:col>
      <xdr:colOff>116586</xdr:colOff>
      <xdr:row>1</xdr:row>
      <xdr:rowOff>1383792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175" y="76200"/>
          <a:ext cx="5050536" cy="16123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7flowers.ru/catalog/rozy/roza_floribunda_sone_vom_zee" TargetMode="External"/><Relationship Id="rId21" Type="http://schemas.openxmlformats.org/officeDocument/2006/relationships/hyperlink" Target="https://www.7flowers.ru/catalog/rozy/roza_parkovaa_zajde" TargetMode="External"/><Relationship Id="rId42" Type="http://schemas.openxmlformats.org/officeDocument/2006/relationships/hyperlink" Target="https://www.7flowers.ru/catalog/rozy/roza_floribunda_aprikola" TargetMode="External"/><Relationship Id="rId47" Type="http://schemas.openxmlformats.org/officeDocument/2006/relationships/hyperlink" Target="https://www.7flowers.ru/catalog/rozy/roza_floribunda_bordo" TargetMode="External"/><Relationship Id="rId63" Type="http://schemas.openxmlformats.org/officeDocument/2006/relationships/hyperlink" Target="https://www.7flowers.ru/catalog/rozy/roza_parkovaa_utersens_rozenprincessen" TargetMode="External"/><Relationship Id="rId68" Type="http://schemas.openxmlformats.org/officeDocument/2006/relationships/hyperlink" Target="https://www.7flowers.ru/catalog/rozy/roza_pocvopokrovnaa_sanni_rouz" TargetMode="External"/><Relationship Id="rId84" Type="http://schemas.openxmlformats.org/officeDocument/2006/relationships/hyperlink" Target="https://www.7flowers.ru/catalog/rozy/roza_floribunda_neon" TargetMode="External"/><Relationship Id="rId89" Type="http://schemas.openxmlformats.org/officeDocument/2006/relationships/hyperlink" Target="https://www.7flowers.ru/catalog/rozy/roza_floribunda_portoroz" TargetMode="External"/><Relationship Id="rId112" Type="http://schemas.openxmlformats.org/officeDocument/2006/relationships/hyperlink" Target="https://www.7flowers.ru/catalog/rozy/roza_floribunda_solero" TargetMode="External"/><Relationship Id="rId16" Type="http://schemas.openxmlformats.org/officeDocument/2006/relationships/hyperlink" Target="https://www.7flowers.ru/catalog/rozy/roza_cajno_gibridnaa_perla" TargetMode="External"/><Relationship Id="rId107" Type="http://schemas.openxmlformats.org/officeDocument/2006/relationships/hyperlink" Target="https://www.7flowers.ru/catalog/rozy/roza_floribunda_rotkapcen" TargetMode="External"/><Relationship Id="rId11" Type="http://schemas.openxmlformats.org/officeDocument/2006/relationships/hyperlink" Target="https://www.7flowers.ru/catalog/rozy/roza_cajno_gibridnaa_limona" TargetMode="External"/><Relationship Id="rId32" Type="http://schemas.openxmlformats.org/officeDocument/2006/relationships/hyperlink" Target="https://www.7flowers.ru/catalog/rozy/roza_parkovaa_sammer_memoriz" TargetMode="External"/><Relationship Id="rId37" Type="http://schemas.openxmlformats.org/officeDocument/2006/relationships/hyperlink" Target="https://www.7flowers.ru/catalog/rozy/roza_cajno_gibridnaa_cerri_ledi" TargetMode="External"/><Relationship Id="rId53" Type="http://schemas.openxmlformats.org/officeDocument/2006/relationships/hyperlink" Target="https://www.7flowers.ru/catalog/rozy/roza_floribunda_zangerhojzer_ubileumsroze" TargetMode="External"/><Relationship Id="rId58" Type="http://schemas.openxmlformats.org/officeDocument/2006/relationships/hyperlink" Target="https://www.7flowers.ru/catalog/rozy/roza_floribunda_luzatia" TargetMode="External"/><Relationship Id="rId74" Type="http://schemas.openxmlformats.org/officeDocument/2006/relationships/hyperlink" Target="https://www.7flowers.ru/catalog/rozy/roza_pletistaa_alaska" TargetMode="External"/><Relationship Id="rId79" Type="http://schemas.openxmlformats.org/officeDocument/2006/relationships/hyperlink" Target="https://www.7flowers.ru/catalog/rozy/roza_pletistaa_rozanna" TargetMode="External"/><Relationship Id="rId102" Type="http://schemas.openxmlformats.org/officeDocument/2006/relationships/hyperlink" Target="https://www.7flowers.ru/catalog/rozy/roza_pocvopokrovnaa_kubana" TargetMode="External"/><Relationship Id="rId123" Type="http://schemas.openxmlformats.org/officeDocument/2006/relationships/hyperlink" Target="https://www.7flowers.ru/catalog/rozy/roza_floribunda_rozengrafin_maria_genrietta" TargetMode="External"/><Relationship Id="rId128" Type="http://schemas.openxmlformats.org/officeDocument/2006/relationships/hyperlink" Target="https://www.7flowers.ru/catalog/rozy/roza_cajno_gibridnaa_madam_anisett" TargetMode="External"/><Relationship Id="rId5" Type="http://schemas.openxmlformats.org/officeDocument/2006/relationships/hyperlink" Target="https://www.7flowers.ru/catalog/rozy/roza_cajno_gibridnaa_vedding_bells" TargetMode="External"/><Relationship Id="rId90" Type="http://schemas.openxmlformats.org/officeDocument/2006/relationships/hyperlink" Target="https://www.7flowers.ru/catalog/rozy/roza_miniaturnaa_mendi" TargetMode="External"/><Relationship Id="rId95" Type="http://schemas.openxmlformats.org/officeDocument/2006/relationships/hyperlink" Target="https://www.7flowers.ru/catalog/rozy/roza_miniaturnaa_sneekussen" TargetMode="External"/><Relationship Id="rId22" Type="http://schemas.openxmlformats.org/officeDocument/2006/relationships/hyperlink" Target="https://www.7flowers.ru/catalog/rozy/roza_parkovaa_zonnenvelt" TargetMode="External"/><Relationship Id="rId27" Type="http://schemas.openxmlformats.org/officeDocument/2006/relationships/hyperlink" Target="https://www.7flowers.ru/catalog/rozy/roza_parkovaa_postilon" TargetMode="External"/><Relationship Id="rId43" Type="http://schemas.openxmlformats.org/officeDocument/2006/relationships/hyperlink" Target="https://www.7flowers.ru/catalog/rozy/roza_floribunda_aut_of_rozenhajm" TargetMode="External"/><Relationship Id="rId48" Type="http://schemas.openxmlformats.org/officeDocument/2006/relationships/hyperlink" Target="https://www.7flowers.ru/catalog/rozy/roza_floribunda_garden_of_rouzes" TargetMode="External"/><Relationship Id="rId64" Type="http://schemas.openxmlformats.org/officeDocument/2006/relationships/hyperlink" Target="https://www.7flowers.ru/catalog/rozy/roza_cajno_gibridnaa_nostalzi" TargetMode="External"/><Relationship Id="rId69" Type="http://schemas.openxmlformats.org/officeDocument/2006/relationships/hyperlink" Target="https://www.7flowers.ru/catalog/rozy/roza_miniaturnaa_zvergenfee_09" TargetMode="External"/><Relationship Id="rId113" Type="http://schemas.openxmlformats.org/officeDocument/2006/relationships/hyperlink" Target="https://www.7flowers.ru/catalog/rozy/roza_floribunda_sommerson" TargetMode="External"/><Relationship Id="rId118" Type="http://schemas.openxmlformats.org/officeDocument/2006/relationships/hyperlink" Target="https://www.7flowers.ru/catalog/rozy/roza_floribunda_sone_koblencerin" TargetMode="External"/><Relationship Id="rId80" Type="http://schemas.openxmlformats.org/officeDocument/2006/relationships/hyperlink" Target="https://www.7flowers.ru/catalog/rozy/roza_pletistaa_rouz_de_tolbiak" TargetMode="External"/><Relationship Id="rId85" Type="http://schemas.openxmlformats.org/officeDocument/2006/relationships/hyperlink" Target="https://www.7flowers.ru/catalog/rozy/roza_floribunda_oranzeri" TargetMode="External"/><Relationship Id="rId12" Type="http://schemas.openxmlformats.org/officeDocument/2006/relationships/hyperlink" Target="https://www.7flowers.ru/catalog/rozy/roza_cajno_gibridnaa_kordes_ubilej" TargetMode="External"/><Relationship Id="rId17" Type="http://schemas.openxmlformats.org/officeDocument/2006/relationships/hyperlink" Target="https://www.7flowers.ru/catalog/rozy/roza_cajno_gibridnaa_sanni_skaj" TargetMode="External"/><Relationship Id="rId33" Type="http://schemas.openxmlformats.org/officeDocument/2006/relationships/hyperlink" Target="https://www.7flowers.ru/catalog/rozy/roza_cajno_gibridnaa_svit_parol" TargetMode="External"/><Relationship Id="rId38" Type="http://schemas.openxmlformats.org/officeDocument/2006/relationships/hyperlink" Target="https://www.7flowers.ru/catalog/rozy/roza_cajno_gibridnaa_sterntaler" TargetMode="External"/><Relationship Id="rId59" Type="http://schemas.openxmlformats.org/officeDocument/2006/relationships/hyperlink" Target="https://www.7flowers.ru/catalog/rozy/roza_floribunda_maksi_vita" TargetMode="External"/><Relationship Id="rId103" Type="http://schemas.openxmlformats.org/officeDocument/2006/relationships/hyperlink" Target="https://www.7flowers.ru/catalog/rozy/roza_pocvopokrovnaa_larissa" TargetMode="External"/><Relationship Id="rId108" Type="http://schemas.openxmlformats.org/officeDocument/2006/relationships/hyperlink" Target="https://www.7flowers.ru/catalog/rozy/roza_floribunda_rouz_der_ajnhajt" TargetMode="External"/><Relationship Id="rId124" Type="http://schemas.openxmlformats.org/officeDocument/2006/relationships/hyperlink" Target="https://www.7flowers.ru/catalog/rozy/roza_pletistaa_kiss_mi_kejt" TargetMode="External"/><Relationship Id="rId129" Type="http://schemas.openxmlformats.org/officeDocument/2006/relationships/hyperlink" Target="https://www.7flowers.ru/catalog/rozy/roza_cajno_gibridnaa_grafina_diana" TargetMode="External"/><Relationship Id="rId54" Type="http://schemas.openxmlformats.org/officeDocument/2006/relationships/hyperlink" Target="https://www.7flowers.ru/catalog/rozy/roza_floribunda_innosencia" TargetMode="External"/><Relationship Id="rId70" Type="http://schemas.openxmlformats.org/officeDocument/2006/relationships/hyperlink" Target="https://www.7flowers.ru/catalog/rozy/roza_miniaturnaa_koko" TargetMode="External"/><Relationship Id="rId75" Type="http://schemas.openxmlformats.org/officeDocument/2006/relationships/hyperlink" Target="https://www.7flowers.ru/catalog/rozy/roza_pletistaa_amadej" TargetMode="External"/><Relationship Id="rId91" Type="http://schemas.openxmlformats.org/officeDocument/2006/relationships/hyperlink" Target="https://www.7flowers.ru/catalog/rozy/roza_miniaturnaa_pepita" TargetMode="External"/><Relationship Id="rId96" Type="http://schemas.openxmlformats.org/officeDocument/2006/relationships/hyperlink" Target="https://www.7flowers.ru/catalog/rozy/roza_pletistaa_suit_laguna" TargetMode="External"/><Relationship Id="rId1" Type="http://schemas.openxmlformats.org/officeDocument/2006/relationships/hyperlink" Target="https://www.7flowers.ru/catalog/rozy/roza_cajno_gibridnaa_afina" TargetMode="External"/><Relationship Id="rId6" Type="http://schemas.openxmlformats.org/officeDocument/2006/relationships/hyperlink" Target="https://www.7flowers.ru/catalog/rozy/roza_cajno_gibridnaa_vinter_san" TargetMode="External"/><Relationship Id="rId23" Type="http://schemas.openxmlformats.org/officeDocument/2006/relationships/hyperlink" Target="https://www.7flowers.ru/catalog/rozy/roza_parkovaa_karamella" TargetMode="External"/><Relationship Id="rId28" Type="http://schemas.openxmlformats.org/officeDocument/2006/relationships/hyperlink" Target="https://www.7flowers.ru/catalog/rozy/roza_parkovaa_rozarium_utersen" TargetMode="External"/><Relationship Id="rId49" Type="http://schemas.openxmlformats.org/officeDocument/2006/relationships/hyperlink" Target="https://www.7flowers.ru/catalog/rozy/roza_floribunda_gartenfrend" TargetMode="External"/><Relationship Id="rId114" Type="http://schemas.openxmlformats.org/officeDocument/2006/relationships/hyperlink" Target="https://www.7flowers.ru/catalog/rozy/roza_floribunda_fortuna" TargetMode="External"/><Relationship Id="rId119" Type="http://schemas.openxmlformats.org/officeDocument/2006/relationships/hyperlink" Target="https://www.7flowers.ru/catalog/rozy/roza_floribunda_stuttgardia" TargetMode="External"/><Relationship Id="rId44" Type="http://schemas.openxmlformats.org/officeDocument/2006/relationships/hyperlink" Target="https://www.7flowers.ru/catalog/rozy/roza_floribunda_bad_birnbah" TargetMode="External"/><Relationship Id="rId60" Type="http://schemas.openxmlformats.org/officeDocument/2006/relationships/hyperlink" Target="https://www.7flowers.ru/catalog/rozy/roza_parkovaa_sloss_eutin" TargetMode="External"/><Relationship Id="rId65" Type="http://schemas.openxmlformats.org/officeDocument/2006/relationships/hyperlink" Target="https://www.7flowers.ru/catalog/rozy/roza_floribunda_frezia" TargetMode="External"/><Relationship Id="rId81" Type="http://schemas.openxmlformats.org/officeDocument/2006/relationships/hyperlink" Target="https://www.7flowers.ru/catalog/rozy/roza_floribunda_marhenzauber" TargetMode="External"/><Relationship Id="rId86" Type="http://schemas.openxmlformats.org/officeDocument/2006/relationships/hyperlink" Target="https://www.7flowers.ru/catalog/rozy/roza_floribunda_pettikoat" TargetMode="External"/><Relationship Id="rId130" Type="http://schemas.openxmlformats.org/officeDocument/2006/relationships/printerSettings" Target="../printerSettings/printerSettings1.bin"/><Relationship Id="rId13" Type="http://schemas.openxmlformats.org/officeDocument/2006/relationships/hyperlink" Target="https://www.7flowers.ru/catalog/rozy/roza_cajno_gibridnaa_memuar" TargetMode="External"/><Relationship Id="rId18" Type="http://schemas.openxmlformats.org/officeDocument/2006/relationships/hyperlink" Target="https://www.7flowers.ru/catalog/rozy/roza_pletistaa_florentina" TargetMode="External"/><Relationship Id="rId39" Type="http://schemas.openxmlformats.org/officeDocument/2006/relationships/hyperlink" Target="https://www.7flowers.ru/catalog/rozy/roza_cajno_gibridnaa_eliza" TargetMode="External"/><Relationship Id="rId109" Type="http://schemas.openxmlformats.org/officeDocument/2006/relationships/hyperlink" Target="https://www.7flowers.ru/catalog/rozy/roza_floribunda_rouz_der_hoffnung" TargetMode="External"/><Relationship Id="rId34" Type="http://schemas.openxmlformats.org/officeDocument/2006/relationships/hyperlink" Target="https://www.7flowers.ru/catalog/rozy/roza_cajno_gibridnaa_spilvark" TargetMode="External"/><Relationship Id="rId50" Type="http://schemas.openxmlformats.org/officeDocument/2006/relationships/hyperlink" Target="https://www.7flowers.ru/catalog/rozy/roza_floribunda_brata_grimm" TargetMode="External"/><Relationship Id="rId55" Type="http://schemas.openxmlformats.org/officeDocument/2006/relationships/hyperlink" Target="https://www.7flowers.ru/catalog/rozy/roza_floribunda_kosmos" TargetMode="External"/><Relationship Id="rId76" Type="http://schemas.openxmlformats.org/officeDocument/2006/relationships/hyperlink" Target="https://www.7flowers.ru/catalog/rozy/roza_pletistaa_golden_gejt" TargetMode="External"/><Relationship Id="rId97" Type="http://schemas.openxmlformats.org/officeDocument/2006/relationships/hyperlink" Target="https://www.7flowers.ru/catalog/rozy/roza_pocvopokrovnaa_amber_san" TargetMode="External"/><Relationship Id="rId104" Type="http://schemas.openxmlformats.org/officeDocument/2006/relationships/hyperlink" Target="https://www.7flowers.ru/catalog/rozy/roza_floribunda_rozeromantik" TargetMode="External"/><Relationship Id="rId120" Type="http://schemas.openxmlformats.org/officeDocument/2006/relationships/hyperlink" Target="https://www.7flowers.ru/catalog/rozy/roza_floribunda_eirbus" TargetMode="External"/><Relationship Id="rId125" Type="http://schemas.openxmlformats.org/officeDocument/2006/relationships/hyperlink" Target="https://www.7flowers.ru/catalog/rozy/roza_floribunda_konstanc_mocart" TargetMode="External"/><Relationship Id="rId7" Type="http://schemas.openxmlformats.org/officeDocument/2006/relationships/hyperlink" Target="https://www.7flowers.ru/catalog/rozy/roza_cajno_gibridnaa_gamburger_deern" TargetMode="External"/><Relationship Id="rId71" Type="http://schemas.openxmlformats.org/officeDocument/2006/relationships/hyperlink" Target="https://www.7flowers.ru/catalog/rozy/roza_miniaturnaa_littl_sanset" TargetMode="External"/><Relationship Id="rId92" Type="http://schemas.openxmlformats.org/officeDocument/2006/relationships/hyperlink" Target="https://www.7flowers.ru/catalog/rozy/roza_miniaturnaa_roksi" TargetMode="External"/><Relationship Id="rId2" Type="http://schemas.openxmlformats.org/officeDocument/2006/relationships/hyperlink" Target="https://www.7flowers.ru/catalog/rozy/roza_cajno_gibridnaa_beverli" TargetMode="External"/><Relationship Id="rId29" Type="http://schemas.openxmlformats.org/officeDocument/2006/relationships/hyperlink" Target="https://www.7flowers.ru/catalog/rozy/roza_parkovaa_rozenstadt_frejzing" TargetMode="External"/><Relationship Id="rId24" Type="http://schemas.openxmlformats.org/officeDocument/2006/relationships/hyperlink" Target="https://www.7flowers.ru/catalog/rozy/roza_parkovaa_kelner_flora" TargetMode="External"/><Relationship Id="rId40" Type="http://schemas.openxmlformats.org/officeDocument/2006/relationships/hyperlink" Target="https://www.7flowers.ru/catalog/rozy/roza_floribunda_abrakadabra" TargetMode="External"/><Relationship Id="rId45" Type="http://schemas.openxmlformats.org/officeDocument/2006/relationships/hyperlink" Target="https://www.7flowers.ru/catalog/rozy/roza_parkovaa_sindirella" TargetMode="External"/><Relationship Id="rId66" Type="http://schemas.openxmlformats.org/officeDocument/2006/relationships/hyperlink" Target="https://www.7flowers.ru/catalog/rozy/roza_parkovaa_ulmer_munster" TargetMode="External"/><Relationship Id="rId87" Type="http://schemas.openxmlformats.org/officeDocument/2006/relationships/hyperlink" Target="https://www.7flowers.ru/catalog/rozy/roza_floribunda_planten_un_blumen" TargetMode="External"/><Relationship Id="rId110" Type="http://schemas.openxmlformats.org/officeDocument/2006/relationships/hyperlink" Target="https://www.7flowers.ru/catalog/rozy/roza_floribunda_sanstar" TargetMode="External"/><Relationship Id="rId115" Type="http://schemas.openxmlformats.org/officeDocument/2006/relationships/hyperlink" Target="https://www.7flowers.ru/catalog/rozy/roza_floribunda_houm_und_garden" TargetMode="External"/><Relationship Id="rId131" Type="http://schemas.openxmlformats.org/officeDocument/2006/relationships/drawing" Target="../drawings/drawing1.xml"/><Relationship Id="rId61" Type="http://schemas.openxmlformats.org/officeDocument/2006/relationships/hyperlink" Target="https://www.7flowers.ru/catalog/rozy/roza_parkovaa_sneevitcen" TargetMode="External"/><Relationship Id="rId82" Type="http://schemas.openxmlformats.org/officeDocument/2006/relationships/hyperlink" Target="https://www.7flowers.ru/catalog/rozy/roza_floribunda_milano" TargetMode="External"/><Relationship Id="rId19" Type="http://schemas.openxmlformats.org/officeDocument/2006/relationships/hyperlink" Target="https://www.7flowers.ru/catalog/rozy/roza_pletistaa_asmina" TargetMode="External"/><Relationship Id="rId14" Type="http://schemas.openxmlformats.org/officeDocument/2006/relationships/hyperlink" Target="https://www.7flowers.ru/catalog/rozy/roza_cajno_gibridnaa_parol" TargetMode="External"/><Relationship Id="rId30" Type="http://schemas.openxmlformats.org/officeDocument/2006/relationships/hyperlink" Target="https://www.7flowers.ru/catalog/rozy/roza_parkovaa_lictkenigin_lusia" TargetMode="External"/><Relationship Id="rId35" Type="http://schemas.openxmlformats.org/officeDocument/2006/relationships/hyperlink" Target="https://www.7flowers.ru/catalog/rozy/roza_cajno_gibridnaa_suvenir_de_baden_baden" TargetMode="External"/><Relationship Id="rId56" Type="http://schemas.openxmlformats.org/officeDocument/2006/relationships/hyperlink" Target="https://www.7flowers.ru/catalog/rozy/roza_floribunda_kuin_of_harts" TargetMode="External"/><Relationship Id="rId77" Type="http://schemas.openxmlformats.org/officeDocument/2006/relationships/hyperlink" Target="https://www.7flowers.ru/catalog/rozy/roza_pletistaa_laguna" TargetMode="External"/><Relationship Id="rId100" Type="http://schemas.openxmlformats.org/officeDocument/2006/relationships/hyperlink" Target="https://www.7flowers.ru/catalog/rozy/roza_pocvopokrovnaa_diamant" TargetMode="External"/><Relationship Id="rId105" Type="http://schemas.openxmlformats.org/officeDocument/2006/relationships/hyperlink" Target="https://www.7flowers.ru/catalog/rozy/roza_floribunda_rozenfascinejsn" TargetMode="External"/><Relationship Id="rId126" Type="http://schemas.openxmlformats.org/officeDocument/2006/relationships/hyperlink" Target="https://www.7flowers.ru/catalog/rozy/roza_floribunda_gercogina_kristiana" TargetMode="External"/><Relationship Id="rId8" Type="http://schemas.openxmlformats.org/officeDocument/2006/relationships/hyperlink" Target="https://www.7flowers.ru/catalog/rozy/roza_cajno_gibridnaa_grand_amor" TargetMode="External"/><Relationship Id="rId51" Type="http://schemas.openxmlformats.org/officeDocument/2006/relationships/hyperlink" Target="https://www.7flowers.ru/catalog/rozy/roza_floribunda_gartenspas" TargetMode="External"/><Relationship Id="rId72" Type="http://schemas.openxmlformats.org/officeDocument/2006/relationships/hyperlink" Target="https://www.7flowers.ru/catalog/rozy/roza_miniaturnaa_mandarin" TargetMode="External"/><Relationship Id="rId93" Type="http://schemas.openxmlformats.org/officeDocument/2006/relationships/hyperlink" Target="https://www.7flowers.ru/catalog/rozy/roza_miniaturnaa_flirt_2011" TargetMode="External"/><Relationship Id="rId98" Type="http://schemas.openxmlformats.org/officeDocument/2006/relationships/hyperlink" Target="https://www.7flowers.ru/catalog/rozy/roza_pocvopokrovnaa_apace" TargetMode="External"/><Relationship Id="rId121" Type="http://schemas.openxmlformats.org/officeDocument/2006/relationships/hyperlink" Target="https://www.7flowers.ru/catalog/rozy/roza_floribunda_ugendlibe" TargetMode="External"/><Relationship Id="rId3" Type="http://schemas.openxmlformats.org/officeDocument/2006/relationships/hyperlink" Target="https://www.7flowers.ru/catalog/rozy/roza_cajno_gibridnaa_bellevu" TargetMode="External"/><Relationship Id="rId25" Type="http://schemas.openxmlformats.org/officeDocument/2006/relationships/hyperlink" Target="https://www.7flowers.ru/catalog/rozy/roza_parkovaa_lambada" TargetMode="External"/><Relationship Id="rId46" Type="http://schemas.openxmlformats.org/officeDocument/2006/relationships/hyperlink" Target="https://www.7flowers.ru/catalog/rozy/roza_floribunda_blek_forrest" TargetMode="External"/><Relationship Id="rId67" Type="http://schemas.openxmlformats.org/officeDocument/2006/relationships/hyperlink" Target="https://www.7flowers.ru/catalog/rozy/roza_pocvopokrovnaa_palmengarten_frankfurt" TargetMode="External"/><Relationship Id="rId116" Type="http://schemas.openxmlformats.org/officeDocument/2006/relationships/hyperlink" Target="https://www.7flowers.ru/catalog/rozy/roza_floribunda_cerri_gerl" TargetMode="External"/><Relationship Id="rId20" Type="http://schemas.openxmlformats.org/officeDocument/2006/relationships/hyperlink" Target="https://www.7flowers.ru/catalog/rozy/roza_parkovaa_gartnerfrejd" TargetMode="External"/><Relationship Id="rId41" Type="http://schemas.openxmlformats.org/officeDocument/2006/relationships/hyperlink" Target="https://www.7flowers.ru/catalog/rozy/roza_floribunda_ajsprincessina" TargetMode="External"/><Relationship Id="rId62" Type="http://schemas.openxmlformats.org/officeDocument/2006/relationships/hyperlink" Target="https://www.7flowers.ru/catalog/rozy/roza_parkovaa_utersens_rozenkenigin" TargetMode="External"/><Relationship Id="rId83" Type="http://schemas.openxmlformats.org/officeDocument/2006/relationships/hyperlink" Target="https://www.7flowers.ru/catalog/rozy/roza_floribunda_muan_muan" TargetMode="External"/><Relationship Id="rId88" Type="http://schemas.openxmlformats.org/officeDocument/2006/relationships/hyperlink" Target="https://www.7flowers.ru/catalog/rozy/roza_floribunda_pomponella" TargetMode="External"/><Relationship Id="rId111" Type="http://schemas.openxmlformats.org/officeDocument/2006/relationships/hyperlink" Target="https://www.7flowers.ru/catalog/rozy/roza_floribunda_svit_hani" TargetMode="External"/><Relationship Id="rId15" Type="http://schemas.openxmlformats.org/officeDocument/2006/relationships/hyperlink" Target="https://www.7flowers.ru/catalog/rozy/roza_cajno_gibridnaa_ou_heppi_dej" TargetMode="External"/><Relationship Id="rId36" Type="http://schemas.openxmlformats.org/officeDocument/2006/relationships/hyperlink" Target="https://www.7flowers.ru/catalog/rozy/roza_cajno_gibridnaa_faerest_kejp" TargetMode="External"/><Relationship Id="rId57" Type="http://schemas.openxmlformats.org/officeDocument/2006/relationships/hyperlink" Target="https://www.7flowers.ru/catalog/rozy/roza_floribunda_lajons_rouz" TargetMode="External"/><Relationship Id="rId106" Type="http://schemas.openxmlformats.org/officeDocument/2006/relationships/hyperlink" Target="https://www.7flowers.ru/catalog/rozy/roza_floribunda_rozenfee" TargetMode="External"/><Relationship Id="rId127" Type="http://schemas.openxmlformats.org/officeDocument/2006/relationships/hyperlink" Target="https://www.7flowers.ru/catalog/rozy/roza_floribunda_gartenprincessin_mari_zoze" TargetMode="External"/><Relationship Id="rId10" Type="http://schemas.openxmlformats.org/officeDocument/2006/relationships/hyperlink" Target="https://www.7flowers.ru/catalog/rozy/roza_cajno_gibridnaa_kupferkenigin" TargetMode="External"/><Relationship Id="rId31" Type="http://schemas.openxmlformats.org/officeDocument/2006/relationships/hyperlink" Target="https://www.7flowers.ru/catalog/rozy/roza_parkovaa_roter_korsar" TargetMode="External"/><Relationship Id="rId52" Type="http://schemas.openxmlformats.org/officeDocument/2006/relationships/hyperlink" Target="https://www.7flowers.ru/catalog/rozy/roza_floribunda_di_zehensvert" TargetMode="External"/><Relationship Id="rId73" Type="http://schemas.openxmlformats.org/officeDocument/2006/relationships/hyperlink" Target="https://www.7flowers.ru/catalog/rozy/roza_pocvopokrovnaa_suit_knirps" TargetMode="External"/><Relationship Id="rId78" Type="http://schemas.openxmlformats.org/officeDocument/2006/relationships/hyperlink" Target="https://www.7flowers.ru/catalog/rozy/roza_pletistaa_munlajt" TargetMode="External"/><Relationship Id="rId94" Type="http://schemas.openxmlformats.org/officeDocument/2006/relationships/hyperlink" Target="https://www.7flowers.ru/catalog/rozy/roza_miniaturnaa_sarmant" TargetMode="External"/><Relationship Id="rId99" Type="http://schemas.openxmlformats.org/officeDocument/2006/relationships/hyperlink" Target="https://www.7flowers.ru/catalog/rozy/roza_pocvopokrovnaa_bad_verishofen_2005" TargetMode="External"/><Relationship Id="rId101" Type="http://schemas.openxmlformats.org/officeDocument/2006/relationships/hyperlink" Target="https://www.7flowers.ru/catalog/rozy/roza_pocvopokrovnaa_knirps" TargetMode="External"/><Relationship Id="rId122" Type="http://schemas.openxmlformats.org/officeDocument/2006/relationships/hyperlink" Target="https://www.7flowers.ru/catalog/rozy/roza_floribunda_rotilia" TargetMode="External"/><Relationship Id="rId4" Type="http://schemas.openxmlformats.org/officeDocument/2006/relationships/hyperlink" Target="https://www.7flowers.ru/catalog/rozy/roza_cajno_gibridnaa_berolina" TargetMode="External"/><Relationship Id="rId9" Type="http://schemas.openxmlformats.org/officeDocument/2006/relationships/hyperlink" Target="https://www.7flowers.ru/catalog/rozy/roza_cajno_gibridnaa_duftzauber_84" TargetMode="External"/><Relationship Id="rId26" Type="http://schemas.openxmlformats.org/officeDocument/2006/relationships/hyperlink" Target="https://www.7flowers.ru/catalog/rozy/roza_parkovaa_la_vila_kott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90"/>
  <sheetViews>
    <sheetView showGridLines="0" tabSelected="1" view="pageBreakPreview" zoomScaleNormal="100" zoomScaleSheetLayoutView="100" workbookViewId="0">
      <selection activeCell="H25" sqref="H25"/>
    </sheetView>
  </sheetViews>
  <sheetFormatPr defaultRowHeight="15" customHeight="1" x14ac:dyDescent="0.25"/>
  <cols>
    <col min="1" max="1" width="16.42578125" style="34" customWidth="1"/>
    <col min="2" max="2" width="35.42578125" style="33" customWidth="1"/>
    <col min="3" max="3" width="46.42578125" style="33" customWidth="1"/>
    <col min="4" max="4" width="4.85546875" style="33" bestFit="1" customWidth="1"/>
    <col min="5" max="5" width="9" style="33" customWidth="1"/>
    <col min="6" max="6" width="3.85546875" style="33" bestFit="1" customWidth="1"/>
    <col min="7" max="7" width="12.5703125" style="37" customWidth="1"/>
    <col min="8" max="8" width="6.85546875" style="69" customWidth="1"/>
    <col min="9" max="9" width="12.42578125" style="37" customWidth="1"/>
    <col min="10" max="16384" width="9.140625" style="33"/>
  </cols>
  <sheetData>
    <row r="1" spans="1:10" ht="24" customHeight="1" x14ac:dyDescent="0.25"/>
    <row r="2" spans="1:10" ht="127.5" customHeight="1" x14ac:dyDescent="0.25"/>
    <row r="3" spans="1:10" ht="28.5" customHeight="1" x14ac:dyDescent="0.25">
      <c r="A3" s="39" t="s">
        <v>484</v>
      </c>
      <c r="B3" s="40"/>
      <c r="D3" s="38"/>
      <c r="G3" s="41"/>
    </row>
    <row r="4" spans="1:10" ht="15" customHeight="1" x14ac:dyDescent="0.25">
      <c r="A4" s="83" t="s">
        <v>485</v>
      </c>
      <c r="B4" s="83"/>
      <c r="C4" s="43"/>
      <c r="D4" s="38"/>
      <c r="E4" s="43"/>
      <c r="F4" s="35"/>
      <c r="G4" s="36"/>
      <c r="H4" s="70"/>
      <c r="I4" s="44"/>
      <c r="J4" s="35"/>
    </row>
    <row r="5" spans="1:10" ht="15" customHeight="1" x14ac:dyDescent="0.25">
      <c r="A5" s="83" t="s">
        <v>486</v>
      </c>
      <c r="B5" s="83"/>
      <c r="C5" s="43"/>
      <c r="D5" s="38"/>
      <c r="E5" s="43"/>
      <c r="F5" s="35"/>
      <c r="G5" s="36"/>
      <c r="H5" s="70"/>
      <c r="I5" s="44"/>
      <c r="J5" s="35"/>
    </row>
    <row r="6" spans="1:10" ht="15" customHeight="1" x14ac:dyDescent="0.25">
      <c r="A6" s="84" t="s">
        <v>487</v>
      </c>
      <c r="B6" s="85"/>
      <c r="C6" s="43"/>
      <c r="D6" s="38"/>
      <c r="E6" s="43"/>
      <c r="F6" s="35"/>
      <c r="G6" s="36"/>
      <c r="H6" s="70"/>
      <c r="I6" s="44"/>
      <c r="J6" s="35"/>
    </row>
    <row r="7" spans="1:10" ht="10.5" customHeight="1" x14ac:dyDescent="0.25">
      <c r="A7" s="42"/>
      <c r="B7" s="43"/>
      <c r="C7" s="43"/>
      <c r="D7" s="38"/>
      <c r="E7" s="43"/>
      <c r="F7" s="35"/>
      <c r="G7" s="36"/>
      <c r="H7" s="70"/>
      <c r="I7" s="44"/>
      <c r="J7" s="35"/>
    </row>
    <row r="8" spans="1:10" ht="15" hidden="1" customHeight="1" x14ac:dyDescent="0.25">
      <c r="A8" s="42"/>
      <c r="B8" s="43"/>
      <c r="C8" s="43"/>
      <c r="D8" s="38"/>
      <c r="E8" s="43"/>
      <c r="F8" s="35"/>
      <c r="G8" s="36"/>
      <c r="H8" s="70"/>
      <c r="I8" s="44"/>
      <c r="J8" s="35"/>
    </row>
    <row r="9" spans="1:10" ht="15" hidden="1" customHeight="1" x14ac:dyDescent="0.25">
      <c r="A9" s="45"/>
      <c r="B9" s="35"/>
      <c r="C9" s="35"/>
      <c r="D9" s="42"/>
      <c r="E9" s="35"/>
      <c r="F9" s="35"/>
      <c r="G9" s="44"/>
      <c r="H9" s="70"/>
      <c r="I9" s="44"/>
    </row>
    <row r="10" spans="1:10" ht="15" customHeight="1" x14ac:dyDescent="0.2">
      <c r="A10" s="46"/>
      <c r="B10" s="86" t="s">
        <v>488</v>
      </c>
      <c r="C10" s="47"/>
      <c r="D10" s="48"/>
      <c r="G10" s="44"/>
      <c r="H10" s="70"/>
      <c r="I10" s="44"/>
    </row>
    <row r="11" spans="1:10" ht="15" customHeight="1" x14ac:dyDescent="0.2">
      <c r="A11" s="46"/>
      <c r="B11" s="86" t="s">
        <v>489</v>
      </c>
      <c r="C11" s="47"/>
      <c r="D11" s="49"/>
      <c r="G11" s="44"/>
      <c r="H11" s="70"/>
      <c r="I11" s="44"/>
    </row>
    <row r="12" spans="1:10" ht="15" customHeight="1" x14ac:dyDescent="0.2">
      <c r="A12" s="46"/>
      <c r="B12" s="86" t="s">
        <v>490</v>
      </c>
      <c r="C12" s="47"/>
      <c r="D12" s="49"/>
      <c r="G12" s="44"/>
      <c r="H12" s="70"/>
      <c r="I12" s="44"/>
    </row>
    <row r="13" spans="1:10" ht="15" customHeight="1" thickBot="1" x14ac:dyDescent="0.3">
      <c r="A13" s="52"/>
      <c r="B13" s="53"/>
      <c r="C13" s="42"/>
      <c r="D13" s="35"/>
      <c r="E13" s="42"/>
      <c r="F13" s="51"/>
      <c r="G13" s="50"/>
      <c r="H13" s="71"/>
      <c r="I13" s="44"/>
    </row>
    <row r="14" spans="1:10" ht="27.75" customHeight="1" thickBot="1" x14ac:dyDescent="0.3">
      <c r="A14" s="22" t="s">
        <v>126</v>
      </c>
      <c r="B14" s="24" t="s">
        <v>0</v>
      </c>
      <c r="C14" s="25" t="s">
        <v>1</v>
      </c>
      <c r="D14" s="23"/>
      <c r="E14" s="25"/>
      <c r="F14" s="26" t="s">
        <v>2</v>
      </c>
      <c r="G14" s="27"/>
      <c r="H14" s="72" t="s">
        <v>3</v>
      </c>
      <c r="I14" s="31" t="s">
        <v>4</v>
      </c>
    </row>
    <row r="15" spans="1:10" ht="15" customHeight="1" x14ac:dyDescent="0.25">
      <c r="A15" s="28"/>
      <c r="B15" s="2"/>
      <c r="C15" s="12" t="s">
        <v>456</v>
      </c>
      <c r="D15" s="1"/>
      <c r="E15" s="12"/>
      <c r="F15" s="3"/>
      <c r="G15" s="54"/>
      <c r="H15" s="73"/>
      <c r="I15" s="55"/>
      <c r="J15" s="32"/>
    </row>
    <row r="16" spans="1:10" ht="50.1" customHeight="1" x14ac:dyDescent="0.25">
      <c r="A16" s="5" t="s">
        <v>128</v>
      </c>
      <c r="B16" s="4" t="s">
        <v>293</v>
      </c>
      <c r="C16" s="77" t="s">
        <v>6</v>
      </c>
      <c r="D16" s="56" t="s">
        <v>5</v>
      </c>
      <c r="E16" s="57"/>
      <c r="F16" s="5" t="s">
        <v>439</v>
      </c>
      <c r="G16" s="58">
        <v>850</v>
      </c>
      <c r="H16" s="74"/>
      <c r="I16" s="59">
        <f>G16*H16</f>
        <v>0</v>
      </c>
    </row>
    <row r="17" spans="1:10" ht="50.1" customHeight="1" x14ac:dyDescent="0.25">
      <c r="A17" s="5" t="s">
        <v>129</v>
      </c>
      <c r="B17" s="4" t="s">
        <v>294</v>
      </c>
      <c r="C17" s="77" t="s">
        <v>7</v>
      </c>
      <c r="D17" s="56" t="s">
        <v>5</v>
      </c>
      <c r="E17" s="57"/>
      <c r="F17" s="5" t="s">
        <v>439</v>
      </c>
      <c r="G17" s="58">
        <v>850</v>
      </c>
      <c r="H17" s="74"/>
      <c r="I17" s="59">
        <f t="shared" ref="I17:I80" si="0">G17*H17</f>
        <v>0</v>
      </c>
    </row>
    <row r="18" spans="1:10" ht="50.1" customHeight="1" x14ac:dyDescent="0.25">
      <c r="A18" s="5" t="s">
        <v>130</v>
      </c>
      <c r="B18" s="4" t="s">
        <v>295</v>
      </c>
      <c r="C18" s="77" t="s">
        <v>8</v>
      </c>
      <c r="D18" s="56" t="s">
        <v>5</v>
      </c>
      <c r="E18" s="57"/>
      <c r="F18" s="5" t="s">
        <v>439</v>
      </c>
      <c r="G18" s="58">
        <v>850</v>
      </c>
      <c r="H18" s="74"/>
      <c r="I18" s="59">
        <f t="shared" si="0"/>
        <v>0</v>
      </c>
    </row>
    <row r="19" spans="1:10" ht="50.1" customHeight="1" x14ac:dyDescent="0.25">
      <c r="A19" s="5" t="s">
        <v>131</v>
      </c>
      <c r="B19" s="4" t="s">
        <v>296</v>
      </c>
      <c r="C19" s="77" t="s">
        <v>9</v>
      </c>
      <c r="D19" s="56" t="s">
        <v>5</v>
      </c>
      <c r="E19" s="57"/>
      <c r="F19" s="5" t="s">
        <v>439</v>
      </c>
      <c r="G19" s="58">
        <v>850</v>
      </c>
      <c r="H19" s="74"/>
      <c r="I19" s="59">
        <f t="shared" si="0"/>
        <v>0</v>
      </c>
    </row>
    <row r="20" spans="1:10" ht="50.1" customHeight="1" x14ac:dyDescent="0.25">
      <c r="A20" s="5" t="s">
        <v>132</v>
      </c>
      <c r="B20" s="4" t="s">
        <v>297</v>
      </c>
      <c r="C20" s="77" t="s">
        <v>10</v>
      </c>
      <c r="D20" s="56" t="s">
        <v>5</v>
      </c>
      <c r="E20" s="57"/>
      <c r="F20" s="5" t="s">
        <v>439</v>
      </c>
      <c r="G20" s="58">
        <v>850</v>
      </c>
      <c r="H20" s="74"/>
      <c r="I20" s="59">
        <f t="shared" si="0"/>
        <v>0</v>
      </c>
    </row>
    <row r="21" spans="1:10" ht="50.1" customHeight="1" x14ac:dyDescent="0.25">
      <c r="A21" s="5" t="s">
        <v>133</v>
      </c>
      <c r="B21" s="4" t="s">
        <v>298</v>
      </c>
      <c r="C21" s="77" t="s">
        <v>11</v>
      </c>
      <c r="D21" s="56" t="s">
        <v>5</v>
      </c>
      <c r="E21" s="57"/>
      <c r="F21" s="5" t="s">
        <v>439</v>
      </c>
      <c r="G21" s="58">
        <v>850</v>
      </c>
      <c r="H21" s="74"/>
      <c r="I21" s="59">
        <f t="shared" si="0"/>
        <v>0</v>
      </c>
    </row>
    <row r="22" spans="1:10" ht="50.1" customHeight="1" x14ac:dyDescent="0.25">
      <c r="A22" s="5" t="s">
        <v>134</v>
      </c>
      <c r="B22" s="4" t="s">
        <v>299</v>
      </c>
      <c r="C22" s="77" t="s">
        <v>12</v>
      </c>
      <c r="D22" s="56" t="s">
        <v>5</v>
      </c>
      <c r="E22" s="57"/>
      <c r="F22" s="5" t="s">
        <v>439</v>
      </c>
      <c r="G22" s="58">
        <v>850</v>
      </c>
      <c r="H22" s="74"/>
      <c r="I22" s="59">
        <f t="shared" si="0"/>
        <v>0</v>
      </c>
    </row>
    <row r="23" spans="1:10" ht="50.1" customHeight="1" x14ac:dyDescent="0.25">
      <c r="A23" s="5" t="s">
        <v>135</v>
      </c>
      <c r="B23" s="4" t="s">
        <v>300</v>
      </c>
      <c r="C23" s="77" t="s">
        <v>13</v>
      </c>
      <c r="D23" s="56" t="s">
        <v>5</v>
      </c>
      <c r="E23" s="57"/>
      <c r="F23" s="5" t="s">
        <v>439</v>
      </c>
      <c r="G23" s="58">
        <v>850</v>
      </c>
      <c r="H23" s="74"/>
      <c r="I23" s="59">
        <f t="shared" si="0"/>
        <v>0</v>
      </c>
    </row>
    <row r="24" spans="1:10" ht="50.1" customHeight="1" x14ac:dyDescent="0.25">
      <c r="A24" s="5" t="s">
        <v>136</v>
      </c>
      <c r="B24" s="4" t="s">
        <v>301</v>
      </c>
      <c r="C24" s="77" t="s">
        <v>14</v>
      </c>
      <c r="D24" s="56" t="s">
        <v>5</v>
      </c>
      <c r="E24" s="57"/>
      <c r="F24" s="5" t="s">
        <v>439</v>
      </c>
      <c r="G24" s="58">
        <v>850</v>
      </c>
      <c r="H24" s="74"/>
      <c r="I24" s="59">
        <f t="shared" si="0"/>
        <v>0</v>
      </c>
    </row>
    <row r="25" spans="1:10" ht="50.1" customHeight="1" x14ac:dyDescent="0.25">
      <c r="A25" s="5" t="s">
        <v>137</v>
      </c>
      <c r="B25" s="4" t="s">
        <v>302</v>
      </c>
      <c r="C25" s="77" t="s">
        <v>15</v>
      </c>
      <c r="D25" s="56" t="s">
        <v>5</v>
      </c>
      <c r="E25" s="57"/>
      <c r="F25" s="5" t="s">
        <v>439</v>
      </c>
      <c r="G25" s="58">
        <v>850</v>
      </c>
      <c r="H25" s="74"/>
      <c r="I25" s="59">
        <f t="shared" si="0"/>
        <v>0</v>
      </c>
    </row>
    <row r="26" spans="1:10" ht="50.1" customHeight="1" x14ac:dyDescent="0.25">
      <c r="A26" s="5" t="s">
        <v>138</v>
      </c>
      <c r="B26" s="4" t="s">
        <v>303</v>
      </c>
      <c r="C26" s="77" t="s">
        <v>16</v>
      </c>
      <c r="D26" s="56" t="s">
        <v>5</v>
      </c>
      <c r="E26" s="57"/>
      <c r="F26" s="5" t="s">
        <v>439</v>
      </c>
      <c r="G26" s="58">
        <v>850</v>
      </c>
      <c r="H26" s="74"/>
      <c r="I26" s="59">
        <f t="shared" si="0"/>
        <v>0</v>
      </c>
    </row>
    <row r="27" spans="1:10" ht="50.1" customHeight="1" x14ac:dyDescent="0.25">
      <c r="A27" s="5" t="s">
        <v>139</v>
      </c>
      <c r="B27" s="4" t="s">
        <v>304</v>
      </c>
      <c r="C27" s="77" t="s">
        <v>17</v>
      </c>
      <c r="D27" s="56" t="s">
        <v>5</v>
      </c>
      <c r="E27" s="57"/>
      <c r="F27" s="5" t="s">
        <v>439</v>
      </c>
      <c r="G27" s="58">
        <v>850</v>
      </c>
      <c r="H27" s="74"/>
      <c r="I27" s="59">
        <f t="shared" si="0"/>
        <v>0</v>
      </c>
    </row>
    <row r="28" spans="1:10" ht="15" customHeight="1" x14ac:dyDescent="0.25">
      <c r="A28" s="29"/>
      <c r="B28" s="2"/>
      <c r="C28" s="12" t="s">
        <v>457</v>
      </c>
      <c r="D28" s="6"/>
      <c r="E28" s="12"/>
      <c r="F28" s="7"/>
      <c r="G28" s="8"/>
      <c r="H28" s="75"/>
      <c r="I28" s="59"/>
      <c r="J28" s="32"/>
    </row>
    <row r="29" spans="1:10" ht="50.1" customHeight="1" x14ac:dyDescent="0.25">
      <c r="A29" s="5" t="s">
        <v>140</v>
      </c>
      <c r="B29" s="4" t="s">
        <v>305</v>
      </c>
      <c r="C29" s="77" t="s">
        <v>18</v>
      </c>
      <c r="D29" s="17"/>
      <c r="E29" s="57"/>
      <c r="F29" s="5" t="s">
        <v>439</v>
      </c>
      <c r="G29" s="58">
        <v>980</v>
      </c>
      <c r="H29" s="74"/>
      <c r="I29" s="59">
        <f t="shared" si="0"/>
        <v>0</v>
      </c>
    </row>
    <row r="30" spans="1:10" ht="50.1" customHeight="1" x14ac:dyDescent="0.25">
      <c r="A30" s="5" t="s">
        <v>141</v>
      </c>
      <c r="B30" s="4" t="s">
        <v>306</v>
      </c>
      <c r="C30" s="77" t="s">
        <v>19</v>
      </c>
      <c r="D30" s="17"/>
      <c r="E30" s="57"/>
      <c r="F30" s="5" t="s">
        <v>439</v>
      </c>
      <c r="G30" s="58">
        <v>980</v>
      </c>
      <c r="H30" s="74"/>
      <c r="I30" s="59">
        <f t="shared" si="0"/>
        <v>0</v>
      </c>
    </row>
    <row r="31" spans="1:10" ht="50.1" customHeight="1" x14ac:dyDescent="0.25">
      <c r="A31" s="5" t="s">
        <v>143</v>
      </c>
      <c r="B31" s="9" t="s">
        <v>142</v>
      </c>
      <c r="C31" s="77" t="s">
        <v>120</v>
      </c>
      <c r="D31" s="60"/>
      <c r="E31" s="57"/>
      <c r="F31" s="5" t="s">
        <v>439</v>
      </c>
      <c r="G31" s="58">
        <v>980</v>
      </c>
      <c r="H31" s="74"/>
      <c r="I31" s="59">
        <f t="shared" si="0"/>
        <v>0</v>
      </c>
    </row>
    <row r="32" spans="1:10" ht="50.1" customHeight="1" x14ac:dyDescent="0.25">
      <c r="A32" s="5" t="s">
        <v>144</v>
      </c>
      <c r="B32" s="4" t="s">
        <v>307</v>
      </c>
      <c r="C32" s="77" t="s">
        <v>20</v>
      </c>
      <c r="D32" s="60" t="s">
        <v>5</v>
      </c>
      <c r="E32" s="57"/>
      <c r="F32" s="5" t="s">
        <v>439</v>
      </c>
      <c r="G32" s="58">
        <v>980</v>
      </c>
      <c r="H32" s="74"/>
      <c r="I32" s="59">
        <f t="shared" si="0"/>
        <v>0</v>
      </c>
    </row>
    <row r="33" spans="1:10" ht="50.1" customHeight="1" x14ac:dyDescent="0.25">
      <c r="A33" s="5" t="s">
        <v>145</v>
      </c>
      <c r="B33" s="4" t="s">
        <v>308</v>
      </c>
      <c r="C33" s="77" t="s">
        <v>21</v>
      </c>
      <c r="D33" s="60" t="s">
        <v>5</v>
      </c>
      <c r="E33" s="57"/>
      <c r="F33" s="5" t="s">
        <v>439</v>
      </c>
      <c r="G33" s="58">
        <v>980</v>
      </c>
      <c r="H33" s="74"/>
      <c r="I33" s="59">
        <f t="shared" si="0"/>
        <v>0</v>
      </c>
    </row>
    <row r="34" spans="1:10" ht="50.1" customHeight="1" x14ac:dyDescent="0.25">
      <c r="A34" s="5" t="s">
        <v>146</v>
      </c>
      <c r="B34" s="4" t="s">
        <v>309</v>
      </c>
      <c r="C34" s="77" t="s">
        <v>22</v>
      </c>
      <c r="D34" s="60"/>
      <c r="E34" s="57"/>
      <c r="F34" s="5" t="s">
        <v>439</v>
      </c>
      <c r="G34" s="58">
        <v>980</v>
      </c>
      <c r="H34" s="74"/>
      <c r="I34" s="59">
        <f t="shared" si="0"/>
        <v>0</v>
      </c>
    </row>
    <row r="35" spans="1:10" ht="50.1" customHeight="1" x14ac:dyDescent="0.25">
      <c r="A35" s="5" t="s">
        <v>147</v>
      </c>
      <c r="B35" s="4" t="s">
        <v>310</v>
      </c>
      <c r="C35" s="77" t="s">
        <v>23</v>
      </c>
      <c r="D35" s="60" t="s">
        <v>5</v>
      </c>
      <c r="E35" s="57"/>
      <c r="F35" s="5" t="s">
        <v>439</v>
      </c>
      <c r="G35" s="58">
        <v>980</v>
      </c>
      <c r="H35" s="74"/>
      <c r="I35" s="59">
        <f t="shared" si="0"/>
        <v>0</v>
      </c>
    </row>
    <row r="36" spans="1:10" ht="50.1" customHeight="1" x14ac:dyDescent="0.25">
      <c r="A36" s="5" t="s">
        <v>148</v>
      </c>
      <c r="B36" s="4" t="s">
        <v>311</v>
      </c>
      <c r="C36" s="77" t="s">
        <v>25</v>
      </c>
      <c r="D36" s="60"/>
      <c r="E36" s="57"/>
      <c r="F36" s="5" t="s">
        <v>439</v>
      </c>
      <c r="G36" s="58">
        <v>980</v>
      </c>
      <c r="H36" s="74"/>
      <c r="I36" s="59">
        <f t="shared" si="0"/>
        <v>0</v>
      </c>
    </row>
    <row r="37" spans="1:10" ht="50.1" customHeight="1" x14ac:dyDescent="0.25">
      <c r="A37" s="5" t="s">
        <v>149</v>
      </c>
      <c r="B37" s="4" t="s">
        <v>312</v>
      </c>
      <c r="C37" s="77" t="s">
        <v>26</v>
      </c>
      <c r="D37" s="60"/>
      <c r="E37" s="57"/>
      <c r="F37" s="5" t="s">
        <v>439</v>
      </c>
      <c r="G37" s="58">
        <v>980</v>
      </c>
      <c r="H37" s="74"/>
      <c r="I37" s="59">
        <f t="shared" si="0"/>
        <v>0</v>
      </c>
    </row>
    <row r="38" spans="1:10" ht="50.1" customHeight="1" x14ac:dyDescent="0.25">
      <c r="A38" s="5" t="s">
        <v>150</v>
      </c>
      <c r="B38" s="4" t="s">
        <v>313</v>
      </c>
      <c r="C38" s="77" t="s">
        <v>27</v>
      </c>
      <c r="D38" s="60" t="s">
        <v>5</v>
      </c>
      <c r="E38" s="57"/>
      <c r="F38" s="5" t="s">
        <v>439</v>
      </c>
      <c r="G38" s="58">
        <v>980</v>
      </c>
      <c r="H38" s="74"/>
      <c r="I38" s="59">
        <f t="shared" si="0"/>
        <v>0</v>
      </c>
    </row>
    <row r="39" spans="1:10" ht="50.1" customHeight="1" x14ac:dyDescent="0.25">
      <c r="A39" s="5" t="s">
        <v>151</v>
      </c>
      <c r="B39" s="4" t="s">
        <v>314</v>
      </c>
      <c r="C39" s="77" t="s">
        <v>28</v>
      </c>
      <c r="D39" s="17"/>
      <c r="E39" s="57"/>
      <c r="F39" s="5" t="s">
        <v>439</v>
      </c>
      <c r="G39" s="58">
        <v>980</v>
      </c>
      <c r="H39" s="74"/>
      <c r="I39" s="59">
        <f t="shared" si="0"/>
        <v>0</v>
      </c>
    </row>
    <row r="40" spans="1:10" ht="50.1" customHeight="1" x14ac:dyDescent="0.25">
      <c r="A40" s="5" t="s">
        <v>152</v>
      </c>
      <c r="B40" s="4" t="s">
        <v>315</v>
      </c>
      <c r="C40" s="77" t="s">
        <v>29</v>
      </c>
      <c r="D40" s="60" t="s">
        <v>5</v>
      </c>
      <c r="E40" s="57"/>
      <c r="F40" s="5" t="s">
        <v>439</v>
      </c>
      <c r="G40" s="58">
        <v>980</v>
      </c>
      <c r="H40" s="74"/>
      <c r="I40" s="59">
        <f t="shared" si="0"/>
        <v>0</v>
      </c>
    </row>
    <row r="41" spans="1:10" ht="50.1" customHeight="1" x14ac:dyDescent="0.25">
      <c r="A41" s="5" t="s">
        <v>153</v>
      </c>
      <c r="B41" s="4" t="s">
        <v>316</v>
      </c>
      <c r="C41" s="77" t="s">
        <v>287</v>
      </c>
      <c r="D41" s="17"/>
      <c r="E41" s="57"/>
      <c r="F41" s="5" t="s">
        <v>439</v>
      </c>
      <c r="G41" s="58">
        <v>980</v>
      </c>
      <c r="H41" s="74"/>
      <c r="I41" s="59">
        <f t="shared" si="0"/>
        <v>0</v>
      </c>
    </row>
    <row r="42" spans="1:10" ht="50.1" customHeight="1" x14ac:dyDescent="0.25">
      <c r="A42" s="5" t="s">
        <v>154</v>
      </c>
      <c r="B42" s="4" t="s">
        <v>317</v>
      </c>
      <c r="C42" s="77" t="s">
        <v>288</v>
      </c>
      <c r="D42" s="17"/>
      <c r="E42" s="57"/>
      <c r="F42" s="5" t="s">
        <v>439</v>
      </c>
      <c r="G42" s="58">
        <v>980</v>
      </c>
      <c r="H42" s="74"/>
      <c r="I42" s="59">
        <f t="shared" si="0"/>
        <v>0</v>
      </c>
    </row>
    <row r="43" spans="1:10" ht="50.1" customHeight="1" x14ac:dyDescent="0.25">
      <c r="A43" s="5" t="s">
        <v>155</v>
      </c>
      <c r="B43" s="68" t="s">
        <v>318</v>
      </c>
      <c r="C43" s="78" t="s">
        <v>319</v>
      </c>
      <c r="D43" s="17"/>
      <c r="E43" s="57"/>
      <c r="F43" s="5" t="s">
        <v>439</v>
      </c>
      <c r="G43" s="58">
        <v>980</v>
      </c>
      <c r="H43" s="74"/>
      <c r="I43" s="59">
        <f t="shared" si="0"/>
        <v>0</v>
      </c>
    </row>
    <row r="44" spans="1:10" ht="50.1" customHeight="1" x14ac:dyDescent="0.25">
      <c r="A44" s="5" t="s">
        <v>156</v>
      </c>
      <c r="B44" s="4" t="s">
        <v>320</v>
      </c>
      <c r="C44" s="77" t="s">
        <v>289</v>
      </c>
      <c r="D44" s="17"/>
      <c r="E44" s="57"/>
      <c r="F44" s="5" t="s">
        <v>439</v>
      </c>
      <c r="G44" s="58">
        <v>980</v>
      </c>
      <c r="H44" s="74"/>
      <c r="I44" s="59">
        <f t="shared" si="0"/>
        <v>0</v>
      </c>
    </row>
    <row r="45" spans="1:10" ht="50.1" customHeight="1" x14ac:dyDescent="0.25">
      <c r="A45" s="5" t="s">
        <v>157</v>
      </c>
      <c r="B45" s="4" t="s">
        <v>321</v>
      </c>
      <c r="C45" s="77" t="s">
        <v>30</v>
      </c>
      <c r="D45" s="61"/>
      <c r="E45" s="57"/>
      <c r="F45" s="5" t="s">
        <v>439</v>
      </c>
      <c r="G45" s="58">
        <v>980</v>
      </c>
      <c r="H45" s="74"/>
      <c r="I45" s="59">
        <f t="shared" si="0"/>
        <v>0</v>
      </c>
    </row>
    <row r="46" spans="1:10" ht="50.1" customHeight="1" x14ac:dyDescent="0.25">
      <c r="A46" s="5" t="s">
        <v>474</v>
      </c>
      <c r="B46" s="20" t="s">
        <v>464</v>
      </c>
      <c r="C46" s="79" t="str">
        <f>HYPERLINK("https://www.7flowers.ru/catalog/Photo/Fix barcode/5100000014338.jpg", "Роза флорибунда Тиль Уленшпигель")</f>
        <v>Роза флорибунда Тиль Уленшпигель</v>
      </c>
      <c r="D46" s="21" t="s">
        <v>24</v>
      </c>
      <c r="E46" s="20"/>
      <c r="F46" s="5" t="s">
        <v>439</v>
      </c>
      <c r="G46" s="58">
        <v>980</v>
      </c>
      <c r="H46" s="74"/>
      <c r="I46" s="59">
        <f t="shared" si="0"/>
        <v>0</v>
      </c>
      <c r="J46" s="32"/>
    </row>
    <row r="47" spans="1:10" ht="50.1" customHeight="1" x14ac:dyDescent="0.25">
      <c r="A47" s="5" t="s">
        <v>475</v>
      </c>
      <c r="B47" s="20" t="s">
        <v>465</v>
      </c>
      <c r="C47" s="79" t="str">
        <f>HYPERLINK("https://www.7flowers.ru/catalog/Photo/Fix barcode/5100000014339.jpg", "Роза парковая Велленспиель")</f>
        <v>Роза парковая Велленспиель</v>
      </c>
      <c r="D47" s="19"/>
      <c r="E47" s="20"/>
      <c r="F47" s="5" t="s">
        <v>439</v>
      </c>
      <c r="G47" s="58">
        <v>980</v>
      </c>
      <c r="H47" s="74"/>
      <c r="I47" s="59">
        <f t="shared" si="0"/>
        <v>0</v>
      </c>
      <c r="J47" s="32"/>
    </row>
    <row r="48" spans="1:10" s="35" customFormat="1" ht="15" customHeight="1" x14ac:dyDescent="0.25">
      <c r="A48" s="18"/>
      <c r="B48" s="11"/>
      <c r="C48" s="12" t="s">
        <v>446</v>
      </c>
      <c r="D48" s="10"/>
      <c r="E48" s="12"/>
      <c r="F48" s="7"/>
      <c r="G48" s="8"/>
      <c r="H48" s="75"/>
      <c r="I48" s="59"/>
      <c r="J48" s="43"/>
    </row>
    <row r="49" spans="1:10" ht="50.1" customHeight="1" x14ac:dyDescent="0.25">
      <c r="A49" s="5" t="s">
        <v>158</v>
      </c>
      <c r="B49" s="4" t="s">
        <v>322</v>
      </c>
      <c r="C49" s="77" t="s">
        <v>31</v>
      </c>
      <c r="D49" s="17"/>
      <c r="E49" s="57"/>
      <c r="F49" s="5" t="s">
        <v>439</v>
      </c>
      <c r="G49" s="58">
        <v>1245</v>
      </c>
      <c r="H49" s="74"/>
      <c r="I49" s="59">
        <f t="shared" si="0"/>
        <v>0</v>
      </c>
    </row>
    <row r="50" spans="1:10" ht="50.1" customHeight="1" x14ac:dyDescent="0.25">
      <c r="A50" s="5" t="s">
        <v>476</v>
      </c>
      <c r="B50" s="4" t="s">
        <v>466</v>
      </c>
      <c r="C50" s="80" t="str">
        <f>HYPERLINK("https://www.7flowers.ru/catalog/Photo/Fix barcode/5100000014340.jpg", "Роза флорибунда Фрайфрау Каролайн")</f>
        <v>Роза флорибунда Фрайфрау Каролайн</v>
      </c>
      <c r="D50" s="21" t="s">
        <v>24</v>
      </c>
      <c r="E50" s="62"/>
      <c r="F50" s="5" t="s">
        <v>439</v>
      </c>
      <c r="G50" s="58">
        <v>1245</v>
      </c>
      <c r="H50" s="74"/>
      <c r="I50" s="59">
        <f t="shared" si="0"/>
        <v>0</v>
      </c>
    </row>
    <row r="51" spans="1:10" ht="50.1" customHeight="1" x14ac:dyDescent="0.25">
      <c r="A51" s="5" t="s">
        <v>160</v>
      </c>
      <c r="B51" s="9" t="s">
        <v>159</v>
      </c>
      <c r="C51" s="77" t="s">
        <v>121</v>
      </c>
      <c r="D51" s="60"/>
      <c r="E51" s="57"/>
      <c r="F51" s="5" t="s">
        <v>439</v>
      </c>
      <c r="G51" s="58">
        <v>1245</v>
      </c>
      <c r="H51" s="74"/>
      <c r="I51" s="59">
        <f t="shared" si="0"/>
        <v>0</v>
      </c>
    </row>
    <row r="52" spans="1:10" ht="50.1" customHeight="1" x14ac:dyDescent="0.25">
      <c r="A52" s="5" t="s">
        <v>161</v>
      </c>
      <c r="B52" s="4" t="s">
        <v>323</v>
      </c>
      <c r="C52" s="77" t="s">
        <v>32</v>
      </c>
      <c r="D52" s="60" t="s">
        <v>5</v>
      </c>
      <c r="E52" s="57"/>
      <c r="F52" s="5" t="s">
        <v>439</v>
      </c>
      <c r="G52" s="58">
        <v>1245</v>
      </c>
      <c r="H52" s="74"/>
      <c r="I52" s="59">
        <f t="shared" si="0"/>
        <v>0</v>
      </c>
    </row>
    <row r="53" spans="1:10" ht="50.1" customHeight="1" x14ac:dyDescent="0.25">
      <c r="A53" s="5" t="s">
        <v>477</v>
      </c>
      <c r="B53" s="4" t="s">
        <v>472</v>
      </c>
      <c r="C53" s="81" t="s">
        <v>467</v>
      </c>
      <c r="D53" s="21" t="s">
        <v>24</v>
      </c>
      <c r="E53" s="62"/>
      <c r="F53" s="5" t="s">
        <v>439</v>
      </c>
      <c r="G53" s="58">
        <v>1245</v>
      </c>
      <c r="H53" s="74"/>
      <c r="I53" s="59">
        <f t="shared" si="0"/>
        <v>0</v>
      </c>
    </row>
    <row r="54" spans="1:10" ht="50.1" customHeight="1" x14ac:dyDescent="0.25">
      <c r="A54" s="5" t="s">
        <v>162</v>
      </c>
      <c r="B54" s="4" t="s">
        <v>324</v>
      </c>
      <c r="C54" s="77" t="s">
        <v>33</v>
      </c>
      <c r="D54" s="13" t="s">
        <v>5</v>
      </c>
      <c r="E54" s="57"/>
      <c r="F54" s="5" t="s">
        <v>439</v>
      </c>
      <c r="G54" s="58">
        <v>1245</v>
      </c>
      <c r="H54" s="74"/>
      <c r="I54" s="59">
        <f t="shared" si="0"/>
        <v>0</v>
      </c>
    </row>
    <row r="55" spans="1:10" ht="50.1" customHeight="1" x14ac:dyDescent="0.25">
      <c r="A55" s="5" t="s">
        <v>164</v>
      </c>
      <c r="B55" s="9" t="s">
        <v>163</v>
      </c>
      <c r="C55" s="77" t="s">
        <v>325</v>
      </c>
      <c r="D55" s="13"/>
      <c r="E55" s="57"/>
      <c r="F55" s="5" t="s">
        <v>439</v>
      </c>
      <c r="G55" s="58">
        <v>1245</v>
      </c>
      <c r="H55" s="74"/>
      <c r="I55" s="59">
        <f t="shared" si="0"/>
        <v>0</v>
      </c>
    </row>
    <row r="56" spans="1:10" ht="50.1" customHeight="1" x14ac:dyDescent="0.25">
      <c r="A56" s="5" t="s">
        <v>165</v>
      </c>
      <c r="B56" s="4" t="s">
        <v>326</v>
      </c>
      <c r="C56" s="77" t="s">
        <v>34</v>
      </c>
      <c r="D56" s="13" t="s">
        <v>5</v>
      </c>
      <c r="E56" s="57"/>
      <c r="F56" s="5" t="s">
        <v>439</v>
      </c>
      <c r="G56" s="58">
        <v>1245</v>
      </c>
      <c r="H56" s="74"/>
      <c r="I56" s="59">
        <f t="shared" si="0"/>
        <v>0</v>
      </c>
    </row>
    <row r="57" spans="1:10" ht="50.1" customHeight="1" x14ac:dyDescent="0.25">
      <c r="A57" s="5" t="s">
        <v>166</v>
      </c>
      <c r="B57" s="68" t="s">
        <v>327</v>
      </c>
      <c r="C57" s="78" t="s">
        <v>35</v>
      </c>
      <c r="D57" s="13" t="s">
        <v>5</v>
      </c>
      <c r="E57" s="57"/>
      <c r="F57" s="5" t="s">
        <v>439</v>
      </c>
      <c r="G57" s="58">
        <v>1245</v>
      </c>
      <c r="H57" s="74"/>
      <c r="I57" s="59">
        <f t="shared" si="0"/>
        <v>0</v>
      </c>
    </row>
    <row r="58" spans="1:10" ht="15" customHeight="1" x14ac:dyDescent="0.25">
      <c r="A58" s="16"/>
      <c r="B58" s="2"/>
      <c r="C58" s="12" t="s">
        <v>449</v>
      </c>
      <c r="D58" s="14"/>
      <c r="E58" s="12"/>
      <c r="F58" s="7"/>
      <c r="G58" s="8"/>
      <c r="H58" s="75"/>
      <c r="I58" s="59"/>
      <c r="J58" s="32"/>
    </row>
    <row r="59" spans="1:10" ht="50.1" customHeight="1" x14ac:dyDescent="0.25">
      <c r="A59" s="5" t="s">
        <v>167</v>
      </c>
      <c r="B59" s="4" t="s">
        <v>328</v>
      </c>
      <c r="C59" s="77" t="s">
        <v>36</v>
      </c>
      <c r="D59" s="60"/>
      <c r="E59" s="57"/>
      <c r="F59" s="5" t="s">
        <v>439</v>
      </c>
      <c r="G59" s="58">
        <v>980</v>
      </c>
      <c r="H59" s="74"/>
      <c r="I59" s="59">
        <f t="shared" si="0"/>
        <v>0</v>
      </c>
    </row>
    <row r="60" spans="1:10" ht="50.1" customHeight="1" x14ac:dyDescent="0.25">
      <c r="A60" s="5" t="s">
        <v>168</v>
      </c>
      <c r="B60" s="4" t="s">
        <v>329</v>
      </c>
      <c r="C60" s="82" t="str">
        <f>HYPERLINK("https://www.7flowers.ru/catalog/Photo/Fix barcode/5100000002205.jpg", "Роза плетистая Алоха")</f>
        <v>Роза плетистая Алоха</v>
      </c>
      <c r="D60" s="60"/>
      <c r="E60" s="63"/>
      <c r="F60" s="5" t="s">
        <v>439</v>
      </c>
      <c r="G60" s="58">
        <v>980</v>
      </c>
      <c r="H60" s="74"/>
      <c r="I60" s="59">
        <f t="shared" si="0"/>
        <v>0</v>
      </c>
    </row>
    <row r="61" spans="1:10" ht="50.1" customHeight="1" x14ac:dyDescent="0.25">
      <c r="A61" s="5" t="s">
        <v>169</v>
      </c>
      <c r="B61" s="4" t="s">
        <v>330</v>
      </c>
      <c r="C61" s="77" t="s">
        <v>37</v>
      </c>
      <c r="D61" s="60"/>
      <c r="E61" s="57"/>
      <c r="F61" s="5" t="s">
        <v>439</v>
      </c>
      <c r="G61" s="58">
        <v>980</v>
      </c>
      <c r="H61" s="74"/>
      <c r="I61" s="59">
        <f t="shared" si="0"/>
        <v>0</v>
      </c>
    </row>
    <row r="62" spans="1:10" ht="50.1" customHeight="1" x14ac:dyDescent="0.25">
      <c r="A62" s="5" t="s">
        <v>170</v>
      </c>
      <c r="B62" s="4" t="s">
        <v>440</v>
      </c>
      <c r="C62" s="77" t="s">
        <v>38</v>
      </c>
      <c r="D62" s="60" t="s">
        <v>5</v>
      </c>
      <c r="E62" s="57"/>
      <c r="F62" s="5" t="s">
        <v>439</v>
      </c>
      <c r="G62" s="58">
        <v>980</v>
      </c>
      <c r="H62" s="74"/>
      <c r="I62" s="59">
        <f t="shared" si="0"/>
        <v>0</v>
      </c>
    </row>
    <row r="63" spans="1:10" ht="50.1" customHeight="1" x14ac:dyDescent="0.25">
      <c r="A63" s="5" t="s">
        <v>171</v>
      </c>
      <c r="B63" s="4" t="s">
        <v>441</v>
      </c>
      <c r="C63" s="77" t="s">
        <v>39</v>
      </c>
      <c r="D63" s="60" t="s">
        <v>5</v>
      </c>
      <c r="E63" s="57"/>
      <c r="F63" s="5" t="s">
        <v>439</v>
      </c>
      <c r="G63" s="58">
        <v>980</v>
      </c>
      <c r="H63" s="74"/>
      <c r="I63" s="59">
        <f t="shared" si="0"/>
        <v>0</v>
      </c>
    </row>
    <row r="64" spans="1:10" ht="50.1" customHeight="1" x14ac:dyDescent="0.25">
      <c r="A64" s="5" t="s">
        <v>172</v>
      </c>
      <c r="B64" s="4" t="s">
        <v>442</v>
      </c>
      <c r="C64" s="77" t="s">
        <v>40</v>
      </c>
      <c r="D64" s="60" t="s">
        <v>5</v>
      </c>
      <c r="E64" s="57"/>
      <c r="F64" s="5" t="s">
        <v>439</v>
      </c>
      <c r="G64" s="58">
        <v>980</v>
      </c>
      <c r="H64" s="74"/>
      <c r="I64" s="59">
        <f t="shared" si="0"/>
        <v>0</v>
      </c>
    </row>
    <row r="65" spans="1:10" ht="50.1" customHeight="1" x14ac:dyDescent="0.25">
      <c r="A65" s="5" t="s">
        <v>173</v>
      </c>
      <c r="B65" s="4" t="s">
        <v>443</v>
      </c>
      <c r="C65" s="77" t="s">
        <v>41</v>
      </c>
      <c r="D65" s="60" t="s">
        <v>5</v>
      </c>
      <c r="E65" s="57"/>
      <c r="F65" s="5" t="s">
        <v>439</v>
      </c>
      <c r="G65" s="58">
        <v>980</v>
      </c>
      <c r="H65" s="74"/>
      <c r="I65" s="59">
        <f t="shared" si="0"/>
        <v>0</v>
      </c>
    </row>
    <row r="66" spans="1:10" ht="50.1" customHeight="1" x14ac:dyDescent="0.25">
      <c r="A66" s="5" t="s">
        <v>174</v>
      </c>
      <c r="B66" s="4" t="s">
        <v>331</v>
      </c>
      <c r="C66" s="77" t="s">
        <v>42</v>
      </c>
      <c r="D66" s="60"/>
      <c r="E66" s="57"/>
      <c r="F66" s="5" t="s">
        <v>439</v>
      </c>
      <c r="G66" s="58">
        <v>980</v>
      </c>
      <c r="H66" s="74"/>
      <c r="I66" s="59">
        <f t="shared" si="0"/>
        <v>0</v>
      </c>
    </row>
    <row r="67" spans="1:10" ht="50.1" customHeight="1" x14ac:dyDescent="0.25">
      <c r="A67" s="5" t="s">
        <v>175</v>
      </c>
      <c r="B67" s="4" t="s">
        <v>332</v>
      </c>
      <c r="C67" s="77" t="s">
        <v>43</v>
      </c>
      <c r="D67" s="64"/>
      <c r="E67" s="57"/>
      <c r="F67" s="5" t="s">
        <v>439</v>
      </c>
      <c r="G67" s="58">
        <v>980</v>
      </c>
      <c r="H67" s="74"/>
      <c r="I67" s="59">
        <f t="shared" si="0"/>
        <v>0</v>
      </c>
    </row>
    <row r="68" spans="1:10" ht="50.1" customHeight="1" x14ac:dyDescent="0.25">
      <c r="A68" s="5" t="s">
        <v>176</v>
      </c>
      <c r="B68" s="4" t="s">
        <v>333</v>
      </c>
      <c r="C68" s="77" t="s">
        <v>44</v>
      </c>
      <c r="D68" s="60"/>
      <c r="E68" s="57"/>
      <c r="F68" s="5" t="s">
        <v>439</v>
      </c>
      <c r="G68" s="58">
        <v>980</v>
      </c>
      <c r="H68" s="74"/>
      <c r="I68" s="59">
        <f t="shared" si="0"/>
        <v>0</v>
      </c>
    </row>
    <row r="69" spans="1:10" ht="50.1" customHeight="1" x14ac:dyDescent="0.25">
      <c r="A69" s="5" t="s">
        <v>177</v>
      </c>
      <c r="B69" s="4" t="s">
        <v>334</v>
      </c>
      <c r="C69" s="77" t="s">
        <v>335</v>
      </c>
      <c r="D69" s="60"/>
      <c r="E69" s="57"/>
      <c r="F69" s="5" t="s">
        <v>439</v>
      </c>
      <c r="G69" s="58">
        <v>980</v>
      </c>
      <c r="H69" s="74"/>
      <c r="I69" s="59">
        <f t="shared" si="0"/>
        <v>0</v>
      </c>
    </row>
    <row r="70" spans="1:10" ht="15" customHeight="1" x14ac:dyDescent="0.25">
      <c r="A70" s="16"/>
      <c r="B70" s="2"/>
      <c r="C70" s="12" t="s">
        <v>462</v>
      </c>
      <c r="D70" s="14"/>
      <c r="E70" s="12"/>
      <c r="F70" s="7"/>
      <c r="G70" s="58"/>
      <c r="H70" s="75"/>
      <c r="I70" s="59"/>
      <c r="J70" s="32"/>
    </row>
    <row r="71" spans="1:10" ht="50.1" customHeight="1" x14ac:dyDescent="0.25">
      <c r="A71" s="5" t="s">
        <v>178</v>
      </c>
      <c r="B71" s="4" t="s">
        <v>336</v>
      </c>
      <c r="C71" s="77" t="s">
        <v>45</v>
      </c>
      <c r="D71" s="64"/>
      <c r="E71" s="57"/>
      <c r="F71" s="5" t="s">
        <v>439</v>
      </c>
      <c r="G71" s="58">
        <v>980</v>
      </c>
      <c r="H71" s="74"/>
      <c r="I71" s="59">
        <f t="shared" si="0"/>
        <v>0</v>
      </c>
    </row>
    <row r="72" spans="1:10" ht="50.1" customHeight="1" x14ac:dyDescent="0.25">
      <c r="A72" s="5" t="s">
        <v>179</v>
      </c>
      <c r="B72" s="4" t="s">
        <v>337</v>
      </c>
      <c r="C72" s="77" t="s">
        <v>46</v>
      </c>
      <c r="D72" s="60"/>
      <c r="E72" s="57"/>
      <c r="F72" s="5" t="s">
        <v>439</v>
      </c>
      <c r="G72" s="58">
        <v>980</v>
      </c>
      <c r="H72" s="74"/>
      <c r="I72" s="59">
        <f t="shared" si="0"/>
        <v>0</v>
      </c>
    </row>
    <row r="73" spans="1:10" ht="50.1" customHeight="1" x14ac:dyDescent="0.25">
      <c r="A73" s="5" t="s">
        <v>180</v>
      </c>
      <c r="B73" s="4" t="s">
        <v>338</v>
      </c>
      <c r="C73" s="77" t="s">
        <v>47</v>
      </c>
      <c r="D73" s="60"/>
      <c r="E73" s="57"/>
      <c r="F73" s="5" t="s">
        <v>439</v>
      </c>
      <c r="G73" s="58">
        <v>980</v>
      </c>
      <c r="H73" s="74"/>
      <c r="I73" s="59">
        <f t="shared" si="0"/>
        <v>0</v>
      </c>
    </row>
    <row r="74" spans="1:10" ht="50.1" customHeight="1" x14ac:dyDescent="0.25">
      <c r="A74" s="5" t="s">
        <v>181</v>
      </c>
      <c r="B74" s="4" t="s">
        <v>339</v>
      </c>
      <c r="C74" s="77" t="s">
        <v>48</v>
      </c>
      <c r="D74" s="60"/>
      <c r="E74" s="57"/>
      <c r="F74" s="5" t="s">
        <v>439</v>
      </c>
      <c r="G74" s="58">
        <v>980</v>
      </c>
      <c r="H74" s="74"/>
      <c r="I74" s="59">
        <f t="shared" si="0"/>
        <v>0</v>
      </c>
    </row>
    <row r="75" spans="1:10" ht="50.1" customHeight="1" x14ac:dyDescent="0.25">
      <c r="A75" s="5" t="s">
        <v>478</v>
      </c>
      <c r="B75" s="4" t="s">
        <v>473</v>
      </c>
      <c r="C75" s="81" t="s">
        <v>468</v>
      </c>
      <c r="D75" s="21" t="s">
        <v>24</v>
      </c>
      <c r="E75" s="62"/>
      <c r="F75" s="5" t="s">
        <v>439</v>
      </c>
      <c r="G75" s="58">
        <v>980</v>
      </c>
      <c r="H75" s="74"/>
      <c r="I75" s="59">
        <f t="shared" si="0"/>
        <v>0</v>
      </c>
    </row>
    <row r="76" spans="1:10" ht="50.1" customHeight="1" x14ac:dyDescent="0.25">
      <c r="A76" s="5" t="s">
        <v>182</v>
      </c>
      <c r="B76" s="4" t="s">
        <v>340</v>
      </c>
      <c r="C76" s="77" t="s">
        <v>49</v>
      </c>
      <c r="D76" s="60" t="s">
        <v>5</v>
      </c>
      <c r="E76" s="57"/>
      <c r="F76" s="5" t="s">
        <v>439</v>
      </c>
      <c r="G76" s="58">
        <v>980</v>
      </c>
      <c r="H76" s="74"/>
      <c r="I76" s="59">
        <f t="shared" si="0"/>
        <v>0</v>
      </c>
    </row>
    <row r="77" spans="1:10" ht="50.1" customHeight="1" x14ac:dyDescent="0.25">
      <c r="A77" s="5" t="s">
        <v>184</v>
      </c>
      <c r="B77" s="9" t="s">
        <v>183</v>
      </c>
      <c r="C77" s="77" t="s">
        <v>122</v>
      </c>
      <c r="D77" s="60"/>
      <c r="E77" s="57"/>
      <c r="F77" s="5" t="s">
        <v>439</v>
      </c>
      <c r="G77" s="58">
        <v>980</v>
      </c>
      <c r="H77" s="74"/>
      <c r="I77" s="59">
        <f t="shared" si="0"/>
        <v>0</v>
      </c>
    </row>
    <row r="78" spans="1:10" ht="50.1" customHeight="1" x14ac:dyDescent="0.25">
      <c r="A78" s="5" t="s">
        <v>185</v>
      </c>
      <c r="B78" s="4" t="s">
        <v>341</v>
      </c>
      <c r="C78" s="77" t="s">
        <v>50</v>
      </c>
      <c r="D78" s="60"/>
      <c r="E78" s="57"/>
      <c r="F78" s="5" t="s">
        <v>439</v>
      </c>
      <c r="G78" s="58">
        <v>980</v>
      </c>
      <c r="H78" s="74"/>
      <c r="I78" s="59">
        <f t="shared" si="0"/>
        <v>0</v>
      </c>
    </row>
    <row r="79" spans="1:10" ht="50.1" customHeight="1" x14ac:dyDescent="0.25">
      <c r="A79" s="5" t="s">
        <v>186</v>
      </c>
      <c r="B79" s="68" t="s">
        <v>342</v>
      </c>
      <c r="C79" s="78" t="s">
        <v>51</v>
      </c>
      <c r="D79" s="60" t="s">
        <v>5</v>
      </c>
      <c r="E79" s="57"/>
      <c r="F79" s="5" t="s">
        <v>439</v>
      </c>
      <c r="G79" s="58">
        <v>980</v>
      </c>
      <c r="H79" s="74"/>
      <c r="I79" s="59">
        <f t="shared" si="0"/>
        <v>0</v>
      </c>
    </row>
    <row r="80" spans="1:10" ht="50.1" customHeight="1" x14ac:dyDescent="0.25">
      <c r="A80" s="5" t="s">
        <v>187</v>
      </c>
      <c r="B80" s="4" t="s">
        <v>343</v>
      </c>
      <c r="C80" s="77" t="s">
        <v>52</v>
      </c>
      <c r="D80" s="60" t="s">
        <v>5</v>
      </c>
      <c r="E80" s="57"/>
      <c r="F80" s="5" t="s">
        <v>439</v>
      </c>
      <c r="G80" s="58">
        <v>980</v>
      </c>
      <c r="H80" s="74"/>
      <c r="I80" s="59">
        <f t="shared" si="0"/>
        <v>0</v>
      </c>
    </row>
    <row r="81" spans="1:10" ht="50.1" customHeight="1" x14ac:dyDescent="0.25">
      <c r="A81" s="5" t="s">
        <v>188</v>
      </c>
      <c r="B81" s="4" t="s">
        <v>344</v>
      </c>
      <c r="C81" s="77" t="s">
        <v>53</v>
      </c>
      <c r="D81" s="17"/>
      <c r="E81" s="57"/>
      <c r="F81" s="5" t="s">
        <v>439</v>
      </c>
      <c r="G81" s="58">
        <v>980</v>
      </c>
      <c r="H81" s="74"/>
      <c r="I81" s="59">
        <f t="shared" ref="I81:I144" si="1">G81*H81</f>
        <v>0</v>
      </c>
    </row>
    <row r="82" spans="1:10" ht="50.1" customHeight="1" x14ac:dyDescent="0.25">
      <c r="A82" s="5" t="s">
        <v>189</v>
      </c>
      <c r="B82" s="4" t="s">
        <v>345</v>
      </c>
      <c r="C82" s="77" t="s">
        <v>54</v>
      </c>
      <c r="D82" s="17"/>
      <c r="E82" s="57"/>
      <c r="F82" s="5" t="s">
        <v>439</v>
      </c>
      <c r="G82" s="58">
        <v>980</v>
      </c>
      <c r="H82" s="74"/>
      <c r="I82" s="59">
        <f t="shared" si="1"/>
        <v>0</v>
      </c>
    </row>
    <row r="83" spans="1:10" ht="50.1" customHeight="1" x14ac:dyDescent="0.25">
      <c r="A83" s="5" t="s">
        <v>190</v>
      </c>
      <c r="B83" s="4" t="s">
        <v>346</v>
      </c>
      <c r="C83" s="77" t="s">
        <v>55</v>
      </c>
      <c r="D83" s="17"/>
      <c r="E83" s="57"/>
      <c r="F83" s="5" t="s">
        <v>439</v>
      </c>
      <c r="G83" s="58">
        <v>980</v>
      </c>
      <c r="H83" s="74"/>
      <c r="I83" s="59">
        <f t="shared" si="1"/>
        <v>0</v>
      </c>
    </row>
    <row r="84" spans="1:10" ht="15" customHeight="1" x14ac:dyDescent="0.25">
      <c r="A84" s="16"/>
      <c r="B84" s="2"/>
      <c r="C84" s="12" t="s">
        <v>458</v>
      </c>
      <c r="D84" s="14"/>
      <c r="E84" s="12"/>
      <c r="F84" s="7"/>
      <c r="G84" s="8"/>
      <c r="H84" s="75"/>
      <c r="I84" s="59"/>
      <c r="J84" s="32"/>
    </row>
    <row r="85" spans="1:10" ht="50.1" customHeight="1" x14ac:dyDescent="0.25">
      <c r="A85" s="5" t="s">
        <v>191</v>
      </c>
      <c r="B85" s="4" t="s">
        <v>347</v>
      </c>
      <c r="C85" s="82" t="str">
        <f>HYPERLINK("https://www.7flowers.ru/catalog/Photo/Fix barcode/5100000002228.jpg", "Роза флорибунда Доломити")</f>
        <v>Роза флорибунда Доломити</v>
      </c>
      <c r="D85" s="60" t="s">
        <v>5</v>
      </c>
      <c r="E85" s="63"/>
      <c r="F85" s="5" t="s">
        <v>439</v>
      </c>
      <c r="G85" s="58">
        <v>795</v>
      </c>
      <c r="H85" s="74"/>
      <c r="I85" s="59">
        <f t="shared" si="1"/>
        <v>0</v>
      </c>
    </row>
    <row r="86" spans="1:10" ht="50.1" customHeight="1" x14ac:dyDescent="0.25">
      <c r="A86" s="5" t="s">
        <v>192</v>
      </c>
      <c r="B86" s="4" t="s">
        <v>348</v>
      </c>
      <c r="C86" s="77" t="s">
        <v>56</v>
      </c>
      <c r="D86" s="60" t="s">
        <v>5</v>
      </c>
      <c r="E86" s="57"/>
      <c r="F86" s="5" t="s">
        <v>439</v>
      </c>
      <c r="G86" s="58">
        <v>795</v>
      </c>
      <c r="H86" s="74"/>
      <c r="I86" s="59">
        <f t="shared" si="1"/>
        <v>0</v>
      </c>
    </row>
    <row r="87" spans="1:10" ht="50.1" customHeight="1" x14ac:dyDescent="0.25">
      <c r="A87" s="5" t="s">
        <v>193</v>
      </c>
      <c r="B87" s="4" t="s">
        <v>349</v>
      </c>
      <c r="C87" s="77" t="s">
        <v>57</v>
      </c>
      <c r="D87" s="60" t="s">
        <v>5</v>
      </c>
      <c r="E87" s="57"/>
      <c r="F87" s="5" t="s">
        <v>439</v>
      </c>
      <c r="G87" s="58">
        <v>795</v>
      </c>
      <c r="H87" s="74"/>
      <c r="I87" s="59">
        <f t="shared" si="1"/>
        <v>0</v>
      </c>
    </row>
    <row r="88" spans="1:10" ht="50.1" customHeight="1" x14ac:dyDescent="0.25">
      <c r="A88" s="5" t="s">
        <v>479</v>
      </c>
      <c r="B88" s="4" t="s">
        <v>469</v>
      </c>
      <c r="C88" s="80" t="str">
        <f>HYPERLINK("https://www.7flowers.ru/catalog/Photo/Fix barcode/5100000014343.jpg", "Роза флорибунда Лемон Физз")</f>
        <v>Роза флорибунда Лемон Физз</v>
      </c>
      <c r="D88" s="60" t="s">
        <v>5</v>
      </c>
      <c r="E88" s="62"/>
      <c r="F88" s="5" t="s">
        <v>439</v>
      </c>
      <c r="G88" s="58">
        <v>795</v>
      </c>
      <c r="H88" s="74"/>
      <c r="I88" s="59">
        <f t="shared" si="1"/>
        <v>0</v>
      </c>
    </row>
    <row r="89" spans="1:10" ht="50.1" customHeight="1" x14ac:dyDescent="0.25">
      <c r="A89" s="5" t="s">
        <v>194</v>
      </c>
      <c r="B89" s="4" t="s">
        <v>350</v>
      </c>
      <c r="C89" s="77" t="s">
        <v>58</v>
      </c>
      <c r="D89" s="60" t="s">
        <v>5</v>
      </c>
      <c r="E89" s="57"/>
      <c r="F89" s="5" t="s">
        <v>439</v>
      </c>
      <c r="G89" s="58">
        <v>795</v>
      </c>
      <c r="H89" s="74"/>
      <c r="I89" s="59">
        <f t="shared" si="1"/>
        <v>0</v>
      </c>
    </row>
    <row r="90" spans="1:10" ht="50.1" customHeight="1" x14ac:dyDescent="0.25">
      <c r="A90" s="5" t="s">
        <v>195</v>
      </c>
      <c r="B90" s="4" t="s">
        <v>351</v>
      </c>
      <c r="C90" s="77" t="s">
        <v>59</v>
      </c>
      <c r="D90" s="60" t="s">
        <v>5</v>
      </c>
      <c r="E90" s="57"/>
      <c r="F90" s="5" t="s">
        <v>439</v>
      </c>
      <c r="G90" s="58">
        <v>795</v>
      </c>
      <c r="H90" s="74"/>
      <c r="I90" s="59">
        <f t="shared" si="1"/>
        <v>0</v>
      </c>
    </row>
    <row r="91" spans="1:10" ht="50.1" customHeight="1" x14ac:dyDescent="0.25">
      <c r="A91" s="5" t="s">
        <v>480</v>
      </c>
      <c r="B91" s="4" t="s">
        <v>471</v>
      </c>
      <c r="C91" s="81" t="s">
        <v>470</v>
      </c>
      <c r="D91" s="21" t="s">
        <v>24</v>
      </c>
      <c r="E91" s="62"/>
      <c r="F91" s="5" t="s">
        <v>439</v>
      </c>
      <c r="G91" s="58">
        <v>795</v>
      </c>
      <c r="H91" s="74"/>
      <c r="I91" s="59">
        <f t="shared" si="1"/>
        <v>0</v>
      </c>
    </row>
    <row r="92" spans="1:10" ht="50.1" customHeight="1" x14ac:dyDescent="0.25">
      <c r="A92" s="5" t="s">
        <v>196</v>
      </c>
      <c r="B92" s="4" t="s">
        <v>352</v>
      </c>
      <c r="C92" s="77" t="s">
        <v>60</v>
      </c>
      <c r="D92" s="60" t="s">
        <v>5</v>
      </c>
      <c r="E92" s="57"/>
      <c r="F92" s="5" t="s">
        <v>439</v>
      </c>
      <c r="G92" s="58">
        <v>795</v>
      </c>
      <c r="H92" s="74"/>
      <c r="I92" s="59">
        <f t="shared" si="1"/>
        <v>0</v>
      </c>
    </row>
    <row r="93" spans="1:10" ht="50.1" customHeight="1" x14ac:dyDescent="0.25">
      <c r="A93" s="5" t="s">
        <v>198</v>
      </c>
      <c r="B93" s="9" t="s">
        <v>197</v>
      </c>
      <c r="C93" s="77" t="s">
        <v>353</v>
      </c>
      <c r="D93" s="60" t="s">
        <v>5</v>
      </c>
      <c r="E93" s="57"/>
      <c r="F93" s="5" t="s">
        <v>439</v>
      </c>
      <c r="G93" s="58">
        <v>795</v>
      </c>
      <c r="H93" s="74"/>
      <c r="I93" s="59">
        <f t="shared" si="1"/>
        <v>0</v>
      </c>
    </row>
    <row r="94" spans="1:10" ht="15" customHeight="1" x14ac:dyDescent="0.25">
      <c r="A94" s="16"/>
      <c r="B94" s="11"/>
      <c r="C94" s="12" t="s">
        <v>447</v>
      </c>
      <c r="D94" s="14"/>
      <c r="E94" s="12"/>
      <c r="F94" s="7"/>
      <c r="G94" s="8"/>
      <c r="H94" s="73"/>
      <c r="I94" s="59"/>
      <c r="J94" s="32"/>
    </row>
    <row r="95" spans="1:10" ht="50.1" customHeight="1" x14ac:dyDescent="0.25">
      <c r="A95" s="5" t="s">
        <v>199</v>
      </c>
      <c r="B95" s="4" t="s">
        <v>354</v>
      </c>
      <c r="C95" s="80" t="str">
        <f>HYPERLINK("https://www.7flowers.ru/catalog/Photo/Fix barcode/5100000002236.jpg", "Роза плетистая Баяццо")</f>
        <v>Роза плетистая Баяццо</v>
      </c>
      <c r="D95" s="60" t="s">
        <v>5</v>
      </c>
      <c r="E95" s="57"/>
      <c r="F95" s="5" t="s">
        <v>439</v>
      </c>
      <c r="G95" s="58">
        <v>850</v>
      </c>
      <c r="H95" s="74"/>
      <c r="I95" s="59">
        <f t="shared" si="1"/>
        <v>0</v>
      </c>
    </row>
    <row r="96" spans="1:10" ht="50.1" customHeight="1" x14ac:dyDescent="0.25">
      <c r="A96" s="5" t="s">
        <v>200</v>
      </c>
      <c r="B96" s="4" t="s">
        <v>355</v>
      </c>
      <c r="C96" s="80" t="str">
        <f>HYPERLINK("https://www.7flowers.ru/catalog/Photo/Fix barcode/5100000002237.jpg", "Роза плетистая Арлекин")</f>
        <v>Роза плетистая Арлекин</v>
      </c>
      <c r="D96" s="60"/>
      <c r="E96" s="57"/>
      <c r="F96" s="5" t="s">
        <v>439</v>
      </c>
      <c r="G96" s="58">
        <v>850</v>
      </c>
      <c r="H96" s="74"/>
      <c r="I96" s="59">
        <f t="shared" si="1"/>
        <v>0</v>
      </c>
    </row>
    <row r="97" spans="1:10" ht="50.1" customHeight="1" x14ac:dyDescent="0.25">
      <c r="A97" s="5" t="s">
        <v>201</v>
      </c>
      <c r="B97" s="4" t="s">
        <v>356</v>
      </c>
      <c r="C97" s="80" t="str">
        <f>HYPERLINK("https://www.7flowers.ru/catalog/Photo/Fix barcode/5100000002238.jpg", "Роза плетистая Хелла")</f>
        <v>Роза плетистая Хелла</v>
      </c>
      <c r="D97" s="60" t="s">
        <v>5</v>
      </c>
      <c r="E97" s="57"/>
      <c r="F97" s="5" t="s">
        <v>439</v>
      </c>
      <c r="G97" s="58">
        <v>850</v>
      </c>
      <c r="H97" s="74"/>
      <c r="I97" s="59">
        <f t="shared" si="1"/>
        <v>0</v>
      </c>
    </row>
    <row r="98" spans="1:10" ht="50.1" customHeight="1" x14ac:dyDescent="0.25">
      <c r="A98" s="5" t="s">
        <v>202</v>
      </c>
      <c r="B98" s="4" t="s">
        <v>357</v>
      </c>
      <c r="C98" s="80" t="str">
        <f>HYPERLINK("https://www.7flowers.ru/catalog/Photo/Fix barcode/5100000002242.jpg", "Роза плетистая Симпати")</f>
        <v>Роза плетистая Симпати</v>
      </c>
      <c r="D98" s="60"/>
      <c r="E98" s="57"/>
      <c r="F98" s="5" t="s">
        <v>439</v>
      </c>
      <c r="G98" s="58">
        <v>850</v>
      </c>
      <c r="H98" s="74"/>
      <c r="I98" s="59">
        <f t="shared" si="1"/>
        <v>0</v>
      </c>
    </row>
    <row r="99" spans="1:10" ht="15" customHeight="1" x14ac:dyDescent="0.25">
      <c r="A99" s="30"/>
      <c r="B99" s="11"/>
      <c r="C99" s="12" t="s">
        <v>448</v>
      </c>
      <c r="D99" s="11"/>
      <c r="E99" s="12"/>
      <c r="F99" s="7"/>
      <c r="G99" s="65"/>
      <c r="H99" s="73"/>
      <c r="I99" s="59"/>
      <c r="J99" s="32"/>
    </row>
    <row r="100" spans="1:10" ht="50.1" customHeight="1" x14ac:dyDescent="0.25">
      <c r="A100" s="5" t="s">
        <v>203</v>
      </c>
      <c r="B100" s="4" t="s">
        <v>358</v>
      </c>
      <c r="C100" s="80" t="str">
        <f>HYPERLINK("https://www.7flowers.ru/catalog/Photo/Fix barcode/5100000002243.jpg", "Роза плетистая Бобби Джеймс")</f>
        <v>Роза плетистая Бобби Джеймс</v>
      </c>
      <c r="D100" s="15"/>
      <c r="E100" s="57"/>
      <c r="F100" s="5" t="s">
        <v>439</v>
      </c>
      <c r="G100" s="58">
        <v>980</v>
      </c>
      <c r="H100" s="74"/>
      <c r="I100" s="59">
        <f t="shared" si="1"/>
        <v>0</v>
      </c>
    </row>
    <row r="101" spans="1:10" ht="50.1" customHeight="1" x14ac:dyDescent="0.25">
      <c r="A101" s="5" t="s">
        <v>204</v>
      </c>
      <c r="B101" s="4" t="s">
        <v>359</v>
      </c>
      <c r="C101" s="80" t="str">
        <f>HYPERLINK("https://www.7flowers.ru/catalog/Photo/Fix barcode/5100000002244.jpg", "Роза плетистая Филипс Кифтсгейт")</f>
        <v>Роза плетистая Филипс Кифтсгейт</v>
      </c>
      <c r="D101" s="15"/>
      <c r="E101" s="57"/>
      <c r="F101" s="5" t="s">
        <v>439</v>
      </c>
      <c r="G101" s="58">
        <v>980</v>
      </c>
      <c r="H101" s="74"/>
      <c r="I101" s="59">
        <f t="shared" si="1"/>
        <v>0</v>
      </c>
    </row>
    <row r="102" spans="1:10" ht="50.1" customHeight="1" x14ac:dyDescent="0.25">
      <c r="A102" s="5" t="s">
        <v>205</v>
      </c>
      <c r="B102" s="4" t="s">
        <v>360</v>
      </c>
      <c r="C102" s="80" t="str">
        <f>HYPERLINK("https://www.7flowers.ru/catalog/Photo/Fix barcode/5100000002245.jpg", "Роза плетистая Фламментанц")</f>
        <v>Роза плетистая Фламментанц</v>
      </c>
      <c r="D102" s="15"/>
      <c r="E102" s="57"/>
      <c r="F102" s="5" t="s">
        <v>439</v>
      </c>
      <c r="G102" s="58">
        <v>980</v>
      </c>
      <c r="H102" s="74"/>
      <c r="I102" s="59">
        <f t="shared" si="1"/>
        <v>0</v>
      </c>
    </row>
    <row r="103" spans="1:10" ht="50.1" customHeight="1" x14ac:dyDescent="0.25">
      <c r="A103" s="5" t="s">
        <v>206</v>
      </c>
      <c r="B103" s="4" t="s">
        <v>361</v>
      </c>
      <c r="C103" s="80" t="str">
        <f>HYPERLINK("https://www.7flowers.ru/catalog/Photo/Fix barcode/5100000002248.jpg", "Роза плетистая Вайлшенблау")</f>
        <v>Роза плетистая Вайлшенблау</v>
      </c>
      <c r="D103" s="15"/>
      <c r="E103" s="57"/>
      <c r="F103" s="5" t="s">
        <v>439</v>
      </c>
      <c r="G103" s="58">
        <v>980</v>
      </c>
      <c r="H103" s="74"/>
      <c r="I103" s="59">
        <f t="shared" si="1"/>
        <v>0</v>
      </c>
    </row>
    <row r="104" spans="1:10" ht="15" customHeight="1" x14ac:dyDescent="0.25">
      <c r="A104" s="16"/>
      <c r="B104" s="11"/>
      <c r="C104" s="12" t="s">
        <v>450</v>
      </c>
      <c r="D104" s="14"/>
      <c r="E104" s="12"/>
      <c r="F104" s="7"/>
      <c r="G104" s="65"/>
      <c r="H104" s="73"/>
      <c r="I104" s="59"/>
      <c r="J104" s="32"/>
    </row>
    <row r="105" spans="1:10" ht="50.1" customHeight="1" x14ac:dyDescent="0.25">
      <c r="A105" s="5" t="s">
        <v>207</v>
      </c>
      <c r="B105" s="4" t="s">
        <v>362</v>
      </c>
      <c r="C105" s="80" t="str">
        <f>HYPERLINK("https://www.7flowers.ru/catalog/Photo/Fix barcode/5100000002249.jpg", "Роза парковая Александра - Принцесса Люксембургская")</f>
        <v>Роза парковая Александра - Принцесса Люксембургская</v>
      </c>
      <c r="D105" s="66"/>
      <c r="E105" s="57"/>
      <c r="F105" s="5" t="s">
        <v>439</v>
      </c>
      <c r="G105" s="58">
        <v>795</v>
      </c>
      <c r="H105" s="74"/>
      <c r="I105" s="59">
        <f t="shared" si="1"/>
        <v>0</v>
      </c>
    </row>
    <row r="106" spans="1:10" ht="50.1" customHeight="1" x14ac:dyDescent="0.25">
      <c r="A106" s="5" t="s">
        <v>209</v>
      </c>
      <c r="B106" s="9" t="s">
        <v>208</v>
      </c>
      <c r="C106" s="80" t="str">
        <f>HYPERLINK("https://www.7flowers.ru/catalog/Photo/Fix barcode/5100000002250.jpg", "Роза парковая Ауф Ди Фрёндшафт")</f>
        <v>Роза парковая Ауф Ди Фрёндшафт</v>
      </c>
      <c r="D106" s="60"/>
      <c r="E106" s="57"/>
      <c r="F106" s="5" t="s">
        <v>439</v>
      </c>
      <c r="G106" s="58">
        <v>795</v>
      </c>
      <c r="H106" s="74"/>
      <c r="I106" s="59">
        <f t="shared" si="1"/>
        <v>0</v>
      </c>
    </row>
    <row r="107" spans="1:10" ht="50.1" customHeight="1" x14ac:dyDescent="0.25">
      <c r="A107" s="5" t="s">
        <v>210</v>
      </c>
      <c r="B107" s="4" t="s">
        <v>444</v>
      </c>
      <c r="C107" s="80" t="str">
        <f>HYPERLINK("https://www.7flowers.ru/catalog/Photo/Fix barcode/5100000002251.jpg", "Роза парковая Бремер Стадтмузыкантен")</f>
        <v>Роза парковая Бремер Стадтмузыкантен</v>
      </c>
      <c r="D107" s="17"/>
      <c r="E107" s="57"/>
      <c r="F107" s="5" t="s">
        <v>439</v>
      </c>
      <c r="G107" s="58">
        <v>795</v>
      </c>
      <c r="H107" s="74"/>
      <c r="I107" s="59">
        <f t="shared" si="1"/>
        <v>0</v>
      </c>
    </row>
    <row r="108" spans="1:10" ht="50.1" customHeight="1" x14ac:dyDescent="0.25">
      <c r="A108" s="5" t="s">
        <v>211</v>
      </c>
      <c r="B108" s="4" t="s">
        <v>363</v>
      </c>
      <c r="C108" s="80" t="str">
        <f>HYPERLINK("https://www.7flowers.ru/catalog/Photo/Fix barcode/5100000002252.jpg", "Роза парковая Бриллиант Корсар")</f>
        <v>Роза парковая Бриллиант Корсар</v>
      </c>
      <c r="D108" s="17"/>
      <c r="E108" s="57"/>
      <c r="F108" s="5" t="s">
        <v>439</v>
      </c>
      <c r="G108" s="58">
        <v>795</v>
      </c>
      <c r="H108" s="74"/>
      <c r="I108" s="59">
        <f t="shared" si="1"/>
        <v>0</v>
      </c>
    </row>
    <row r="109" spans="1:10" ht="50.1" customHeight="1" x14ac:dyDescent="0.25">
      <c r="A109" s="5" t="s">
        <v>212</v>
      </c>
      <c r="B109" s="4" t="s">
        <v>364</v>
      </c>
      <c r="C109" s="80" t="str">
        <f>HYPERLINK("https://www.7flowers.ru/catalog/Photo/Fix barcode/5100000002253.jpg", "Роза парковая Эйфельзаубер")</f>
        <v>Роза парковая Эйфельзаубер</v>
      </c>
      <c r="D109" s="17"/>
      <c r="E109" s="57"/>
      <c r="F109" s="5" t="s">
        <v>439</v>
      </c>
      <c r="G109" s="58">
        <v>795</v>
      </c>
      <c r="H109" s="74"/>
      <c r="I109" s="59">
        <f t="shared" si="1"/>
        <v>0</v>
      </c>
    </row>
    <row r="110" spans="1:10" ht="50.1" customHeight="1" x14ac:dyDescent="0.25">
      <c r="A110" s="5" t="s">
        <v>213</v>
      </c>
      <c r="B110" s="4" t="s">
        <v>365</v>
      </c>
      <c r="C110" s="77" t="s">
        <v>61</v>
      </c>
      <c r="D110" s="60"/>
      <c r="E110" s="57"/>
      <c r="F110" s="5" t="s">
        <v>439</v>
      </c>
      <c r="G110" s="58">
        <v>795</v>
      </c>
      <c r="H110" s="74"/>
      <c r="I110" s="59">
        <f t="shared" si="1"/>
        <v>0</v>
      </c>
    </row>
    <row r="111" spans="1:10" ht="50.1" customHeight="1" x14ac:dyDescent="0.25">
      <c r="A111" s="5" t="s">
        <v>214</v>
      </c>
      <c r="B111" s="4" t="s">
        <v>366</v>
      </c>
      <c r="C111" s="77" t="s">
        <v>62</v>
      </c>
      <c r="D111" s="60"/>
      <c r="E111" s="57"/>
      <c r="F111" s="5" t="s">
        <v>439</v>
      </c>
      <c r="G111" s="58">
        <v>795</v>
      </c>
      <c r="H111" s="74"/>
      <c r="I111" s="59">
        <f t="shared" si="1"/>
        <v>0</v>
      </c>
    </row>
    <row r="112" spans="1:10" ht="50.1" customHeight="1" x14ac:dyDescent="0.25">
      <c r="A112" s="5" t="s">
        <v>481</v>
      </c>
      <c r="B112" s="4" t="s">
        <v>463</v>
      </c>
      <c r="C112" s="80" t="str">
        <f>HYPERLINK("https://www.7flowers.ru/catalog/Photo/Fix barcode/5100000014345.jpg", "Роза парковая Ландласт")</f>
        <v>Роза парковая Ландласт</v>
      </c>
      <c r="D112" s="60"/>
      <c r="E112" s="62"/>
      <c r="F112" s="5" t="s">
        <v>439</v>
      </c>
      <c r="G112" s="58">
        <v>795</v>
      </c>
      <c r="H112" s="74"/>
      <c r="I112" s="59">
        <f t="shared" si="1"/>
        <v>0</v>
      </c>
    </row>
    <row r="113" spans="1:10" ht="50.1" customHeight="1" x14ac:dyDescent="0.25">
      <c r="A113" s="67" t="s">
        <v>215</v>
      </c>
      <c r="B113" s="4" t="s">
        <v>367</v>
      </c>
      <c r="C113" s="77" t="s">
        <v>125</v>
      </c>
      <c r="D113" s="60"/>
      <c r="E113" s="57"/>
      <c r="F113" s="5" t="s">
        <v>439</v>
      </c>
      <c r="G113" s="58">
        <v>795</v>
      </c>
      <c r="H113" s="74"/>
      <c r="I113" s="59">
        <f t="shared" si="1"/>
        <v>0</v>
      </c>
    </row>
    <row r="114" spans="1:10" ht="50.1" customHeight="1" x14ac:dyDescent="0.25">
      <c r="A114" s="5" t="s">
        <v>216</v>
      </c>
      <c r="B114" s="4" t="s">
        <v>368</v>
      </c>
      <c r="C114" s="77" t="s">
        <v>63</v>
      </c>
      <c r="D114" s="60" t="s">
        <v>5</v>
      </c>
      <c r="E114" s="57"/>
      <c r="F114" s="5" t="s">
        <v>439</v>
      </c>
      <c r="G114" s="58">
        <v>795</v>
      </c>
      <c r="H114" s="74"/>
      <c r="I114" s="59">
        <f t="shared" si="1"/>
        <v>0</v>
      </c>
    </row>
    <row r="115" spans="1:10" ht="50.1" customHeight="1" x14ac:dyDescent="0.25">
      <c r="A115" s="5" t="s">
        <v>217</v>
      </c>
      <c r="B115" s="4" t="s">
        <v>369</v>
      </c>
      <c r="C115" s="77" t="s">
        <v>370</v>
      </c>
      <c r="D115" s="17"/>
      <c r="E115" s="57"/>
      <c r="F115" s="5" t="s">
        <v>439</v>
      </c>
      <c r="G115" s="58">
        <v>795</v>
      </c>
      <c r="H115" s="74"/>
      <c r="I115" s="59">
        <f t="shared" si="1"/>
        <v>0</v>
      </c>
    </row>
    <row r="116" spans="1:10" ht="50.1" customHeight="1" x14ac:dyDescent="0.25">
      <c r="A116" s="5" t="s">
        <v>218</v>
      </c>
      <c r="B116" s="4" t="s">
        <v>371</v>
      </c>
      <c r="C116" s="77" t="s">
        <v>64</v>
      </c>
      <c r="D116" s="17"/>
      <c r="E116" s="57"/>
      <c r="F116" s="5" t="s">
        <v>439</v>
      </c>
      <c r="G116" s="58">
        <v>795</v>
      </c>
      <c r="H116" s="74"/>
      <c r="I116" s="59">
        <f t="shared" si="1"/>
        <v>0</v>
      </c>
    </row>
    <row r="117" spans="1:10" ht="50.1" customHeight="1" x14ac:dyDescent="0.25">
      <c r="A117" s="5" t="s">
        <v>219</v>
      </c>
      <c r="B117" s="4" t="s">
        <v>372</v>
      </c>
      <c r="C117" s="77" t="s">
        <v>65</v>
      </c>
      <c r="D117" s="60" t="s">
        <v>5</v>
      </c>
      <c r="E117" s="57"/>
      <c r="F117" s="5" t="s">
        <v>439</v>
      </c>
      <c r="G117" s="58">
        <v>795</v>
      </c>
      <c r="H117" s="74"/>
      <c r="I117" s="59">
        <f t="shared" si="1"/>
        <v>0</v>
      </c>
    </row>
    <row r="118" spans="1:10" ht="50.1" customHeight="1" x14ac:dyDescent="0.25">
      <c r="A118" s="67" t="s">
        <v>220</v>
      </c>
      <c r="B118" s="4" t="s">
        <v>373</v>
      </c>
      <c r="C118" s="77" t="s">
        <v>374</v>
      </c>
      <c r="D118" s="60"/>
      <c r="E118" s="57"/>
      <c r="F118" s="5" t="s">
        <v>439</v>
      </c>
      <c r="G118" s="58">
        <v>795</v>
      </c>
      <c r="H118" s="74"/>
      <c r="I118" s="59">
        <f t="shared" si="1"/>
        <v>0</v>
      </c>
    </row>
    <row r="119" spans="1:10" ht="50.1" customHeight="1" x14ac:dyDescent="0.25">
      <c r="A119" s="5" t="s">
        <v>221</v>
      </c>
      <c r="B119" s="4" t="s">
        <v>375</v>
      </c>
      <c r="C119" s="77" t="s">
        <v>66</v>
      </c>
      <c r="D119" s="60"/>
      <c r="E119" s="57"/>
      <c r="F119" s="5" t="s">
        <v>439</v>
      </c>
      <c r="G119" s="58">
        <v>795</v>
      </c>
      <c r="H119" s="74"/>
      <c r="I119" s="59">
        <f t="shared" si="1"/>
        <v>0</v>
      </c>
    </row>
    <row r="120" spans="1:10" ht="50.1" customHeight="1" x14ac:dyDescent="0.25">
      <c r="A120" s="5" t="s">
        <v>222</v>
      </c>
      <c r="B120" s="4" t="s">
        <v>376</v>
      </c>
      <c r="C120" s="77" t="s">
        <v>67</v>
      </c>
      <c r="D120" s="17"/>
      <c r="E120" s="57"/>
      <c r="F120" s="5" t="s">
        <v>439</v>
      </c>
      <c r="G120" s="58">
        <v>795</v>
      </c>
      <c r="H120" s="74"/>
      <c r="I120" s="59">
        <f t="shared" si="1"/>
        <v>0</v>
      </c>
    </row>
    <row r="121" spans="1:10" ht="50.1" customHeight="1" x14ac:dyDescent="0.25">
      <c r="A121" s="5" t="s">
        <v>225</v>
      </c>
      <c r="B121" s="4" t="s">
        <v>379</v>
      </c>
      <c r="C121" s="77" t="s">
        <v>69</v>
      </c>
      <c r="D121" s="17"/>
      <c r="E121" s="57"/>
      <c r="F121" s="5" t="s">
        <v>439</v>
      </c>
      <c r="G121" s="58">
        <v>795</v>
      </c>
      <c r="H121" s="74"/>
      <c r="I121" s="59">
        <f t="shared" si="1"/>
        <v>0</v>
      </c>
    </row>
    <row r="122" spans="1:10" ht="50.1" customHeight="1" x14ac:dyDescent="0.25">
      <c r="A122" s="5" t="s">
        <v>223</v>
      </c>
      <c r="B122" s="4" t="s">
        <v>377</v>
      </c>
      <c r="C122" s="77" t="s">
        <v>290</v>
      </c>
      <c r="D122" s="17"/>
      <c r="E122" s="57"/>
      <c r="F122" s="5" t="s">
        <v>439</v>
      </c>
      <c r="G122" s="58">
        <v>795</v>
      </c>
      <c r="H122" s="74"/>
      <c r="I122" s="59">
        <f t="shared" si="1"/>
        <v>0</v>
      </c>
    </row>
    <row r="123" spans="1:10" ht="50.1" customHeight="1" x14ac:dyDescent="0.25">
      <c r="A123" s="5" t="s">
        <v>224</v>
      </c>
      <c r="B123" s="4" t="s">
        <v>378</v>
      </c>
      <c r="C123" s="77" t="s">
        <v>68</v>
      </c>
      <c r="D123" s="17"/>
      <c r="E123" s="57"/>
      <c r="F123" s="5" t="s">
        <v>439</v>
      </c>
      <c r="G123" s="58">
        <v>795</v>
      </c>
      <c r="H123" s="74"/>
      <c r="I123" s="59">
        <f t="shared" si="1"/>
        <v>0</v>
      </c>
    </row>
    <row r="124" spans="1:10" ht="50.1" customHeight="1" x14ac:dyDescent="0.25">
      <c r="A124" s="5" t="s">
        <v>226</v>
      </c>
      <c r="B124" s="4" t="s">
        <v>380</v>
      </c>
      <c r="C124" s="80" t="str">
        <f>HYPERLINK("https://www.7flowers.ru/catalog/Photo/Fix barcode/5100000002270.jpg", "Роза парковая Вестерленд")</f>
        <v>Роза парковая Вестерленд</v>
      </c>
      <c r="D124" s="60"/>
      <c r="E124" s="57"/>
      <c r="F124" s="5" t="s">
        <v>439</v>
      </c>
      <c r="G124" s="58">
        <v>795</v>
      </c>
      <c r="H124" s="74"/>
      <c r="I124" s="59">
        <f t="shared" si="1"/>
        <v>0</v>
      </c>
    </row>
    <row r="125" spans="1:10" ht="50.1" customHeight="1" x14ac:dyDescent="0.25">
      <c r="A125" s="5" t="s">
        <v>227</v>
      </c>
      <c r="B125" s="4" t="s">
        <v>381</v>
      </c>
      <c r="C125" s="77" t="s">
        <v>70</v>
      </c>
      <c r="D125" s="17"/>
      <c r="E125" s="57"/>
      <c r="F125" s="5" t="s">
        <v>439</v>
      </c>
      <c r="G125" s="58">
        <v>795</v>
      </c>
      <c r="H125" s="74"/>
      <c r="I125" s="59">
        <f t="shared" si="1"/>
        <v>0</v>
      </c>
    </row>
    <row r="126" spans="1:10" ht="15" customHeight="1" x14ac:dyDescent="0.25">
      <c r="A126" s="16"/>
      <c r="B126" s="11"/>
      <c r="C126" s="12" t="s">
        <v>451</v>
      </c>
      <c r="D126" s="14"/>
      <c r="E126" s="12"/>
      <c r="F126" s="16"/>
      <c r="G126" s="58"/>
      <c r="H126" s="76"/>
      <c r="I126" s="59"/>
    </row>
    <row r="127" spans="1:10" ht="50.1" customHeight="1" x14ac:dyDescent="0.25">
      <c r="A127" s="5" t="s">
        <v>228</v>
      </c>
      <c r="B127" s="4" t="s">
        <v>382</v>
      </c>
      <c r="C127" s="77" t="s">
        <v>71</v>
      </c>
      <c r="D127" s="60"/>
      <c r="E127" s="57"/>
      <c r="F127" s="5" t="s">
        <v>439</v>
      </c>
      <c r="G127" s="58">
        <v>795</v>
      </c>
      <c r="H127" s="74"/>
      <c r="I127" s="59">
        <f t="shared" si="1"/>
        <v>0</v>
      </c>
      <c r="J127" s="32"/>
    </row>
    <row r="128" spans="1:10" ht="50.1" customHeight="1" x14ac:dyDescent="0.25">
      <c r="A128" s="5" t="s">
        <v>229</v>
      </c>
      <c r="B128" s="4" t="s">
        <v>383</v>
      </c>
      <c r="C128" s="77" t="s">
        <v>72</v>
      </c>
      <c r="D128" s="60"/>
      <c r="E128" s="57"/>
      <c r="F128" s="5" t="s">
        <v>439</v>
      </c>
      <c r="G128" s="58">
        <v>795</v>
      </c>
      <c r="H128" s="74"/>
      <c r="I128" s="59">
        <f t="shared" si="1"/>
        <v>0</v>
      </c>
    </row>
    <row r="129" spans="1:9" ht="50.1" customHeight="1" x14ac:dyDescent="0.25">
      <c r="A129" s="5" t="s">
        <v>230</v>
      </c>
      <c r="B129" s="4" t="s">
        <v>384</v>
      </c>
      <c r="C129" s="77" t="s">
        <v>73</v>
      </c>
      <c r="D129" s="60"/>
      <c r="E129" s="57"/>
      <c r="F129" s="5" t="s">
        <v>439</v>
      </c>
      <c r="G129" s="58">
        <v>795</v>
      </c>
      <c r="H129" s="74"/>
      <c r="I129" s="59">
        <f t="shared" si="1"/>
        <v>0</v>
      </c>
    </row>
    <row r="130" spans="1:9" ht="50.1" customHeight="1" x14ac:dyDescent="0.25">
      <c r="A130" s="5" t="s">
        <v>231</v>
      </c>
      <c r="B130" s="4" t="s">
        <v>385</v>
      </c>
      <c r="C130" s="77" t="s">
        <v>74</v>
      </c>
      <c r="D130" s="60" t="s">
        <v>5</v>
      </c>
      <c r="E130" s="57"/>
      <c r="F130" s="5" t="s">
        <v>439</v>
      </c>
      <c r="G130" s="58">
        <v>795</v>
      </c>
      <c r="H130" s="74"/>
      <c r="I130" s="59">
        <f t="shared" si="1"/>
        <v>0</v>
      </c>
    </row>
    <row r="131" spans="1:9" ht="50.1" customHeight="1" x14ac:dyDescent="0.25">
      <c r="A131" s="5" t="s">
        <v>232</v>
      </c>
      <c r="B131" s="4" t="s">
        <v>386</v>
      </c>
      <c r="C131" s="77" t="s">
        <v>387</v>
      </c>
      <c r="D131" s="60"/>
      <c r="E131" s="57"/>
      <c r="F131" s="5" t="s">
        <v>439</v>
      </c>
      <c r="G131" s="58">
        <v>795</v>
      </c>
      <c r="H131" s="74"/>
      <c r="I131" s="59">
        <f t="shared" si="1"/>
        <v>0</v>
      </c>
    </row>
    <row r="132" spans="1:9" ht="50.1" customHeight="1" x14ac:dyDescent="0.25">
      <c r="A132" s="5" t="s">
        <v>233</v>
      </c>
      <c r="B132" s="4" t="s">
        <v>388</v>
      </c>
      <c r="C132" s="77" t="s">
        <v>75</v>
      </c>
      <c r="D132" s="60"/>
      <c r="E132" s="57"/>
      <c r="F132" s="5" t="s">
        <v>439</v>
      </c>
      <c r="G132" s="58">
        <v>795</v>
      </c>
      <c r="H132" s="74"/>
      <c r="I132" s="59">
        <f t="shared" si="1"/>
        <v>0</v>
      </c>
    </row>
    <row r="133" spans="1:9" ht="50.1" customHeight="1" x14ac:dyDescent="0.25">
      <c r="A133" s="5" t="s">
        <v>234</v>
      </c>
      <c r="B133" s="4" t="s">
        <v>389</v>
      </c>
      <c r="C133" s="77" t="s">
        <v>76</v>
      </c>
      <c r="D133" s="60" t="s">
        <v>5</v>
      </c>
      <c r="E133" s="57"/>
      <c r="F133" s="5" t="s">
        <v>439</v>
      </c>
      <c r="G133" s="58">
        <v>795</v>
      </c>
      <c r="H133" s="74"/>
      <c r="I133" s="59">
        <f t="shared" si="1"/>
        <v>0</v>
      </c>
    </row>
    <row r="134" spans="1:9" ht="50.1" customHeight="1" x14ac:dyDescent="0.25">
      <c r="A134" s="5" t="s">
        <v>235</v>
      </c>
      <c r="B134" s="4" t="s">
        <v>390</v>
      </c>
      <c r="C134" s="77" t="s">
        <v>77</v>
      </c>
      <c r="D134" s="60" t="s">
        <v>5</v>
      </c>
      <c r="E134" s="57"/>
      <c r="F134" s="5" t="s">
        <v>439</v>
      </c>
      <c r="G134" s="58">
        <v>795</v>
      </c>
      <c r="H134" s="74"/>
      <c r="I134" s="59">
        <f t="shared" si="1"/>
        <v>0</v>
      </c>
    </row>
    <row r="135" spans="1:9" ht="50.1" customHeight="1" x14ac:dyDescent="0.25">
      <c r="A135" s="5" t="s">
        <v>236</v>
      </c>
      <c r="B135" s="4" t="s">
        <v>391</v>
      </c>
      <c r="C135" s="77" t="s">
        <v>78</v>
      </c>
      <c r="D135" s="60"/>
      <c r="E135" s="57"/>
      <c r="F135" s="5" t="s">
        <v>439</v>
      </c>
      <c r="G135" s="58">
        <v>795</v>
      </c>
      <c r="H135" s="74"/>
      <c r="I135" s="59">
        <f t="shared" si="1"/>
        <v>0</v>
      </c>
    </row>
    <row r="136" spans="1:9" ht="50.1" customHeight="1" x14ac:dyDescent="0.25">
      <c r="A136" s="5" t="s">
        <v>237</v>
      </c>
      <c r="B136" s="4" t="s">
        <v>392</v>
      </c>
      <c r="C136" s="77" t="s">
        <v>79</v>
      </c>
      <c r="D136" s="17"/>
      <c r="E136" s="57"/>
      <c r="F136" s="5" t="s">
        <v>439</v>
      </c>
      <c r="G136" s="58">
        <v>795</v>
      </c>
      <c r="H136" s="74"/>
      <c r="I136" s="59">
        <f t="shared" si="1"/>
        <v>0</v>
      </c>
    </row>
    <row r="137" spans="1:9" ht="50.1" customHeight="1" x14ac:dyDescent="0.25">
      <c r="A137" s="5" t="s">
        <v>238</v>
      </c>
      <c r="B137" s="4" t="s">
        <v>393</v>
      </c>
      <c r="C137" s="77" t="s">
        <v>80</v>
      </c>
      <c r="D137" s="17"/>
      <c r="E137" s="57"/>
      <c r="F137" s="5" t="s">
        <v>439</v>
      </c>
      <c r="G137" s="58">
        <v>795</v>
      </c>
      <c r="H137" s="74"/>
      <c r="I137" s="59">
        <f t="shared" si="1"/>
        <v>0</v>
      </c>
    </row>
    <row r="138" spans="1:9" ht="50.1" customHeight="1" x14ac:dyDescent="0.25">
      <c r="A138" s="5" t="s">
        <v>239</v>
      </c>
      <c r="B138" s="4" t="s">
        <v>394</v>
      </c>
      <c r="C138" s="77" t="s">
        <v>81</v>
      </c>
      <c r="D138" s="60"/>
      <c r="E138" s="57"/>
      <c r="F138" s="5" t="s">
        <v>439</v>
      </c>
      <c r="G138" s="58">
        <v>795</v>
      </c>
      <c r="H138" s="74"/>
      <c r="I138" s="59">
        <f t="shared" si="1"/>
        <v>0</v>
      </c>
    </row>
    <row r="139" spans="1:9" ht="50.1" customHeight="1" x14ac:dyDescent="0.25">
      <c r="A139" s="5" t="s">
        <v>240</v>
      </c>
      <c r="B139" s="4" t="s">
        <v>395</v>
      </c>
      <c r="C139" s="77" t="s">
        <v>82</v>
      </c>
      <c r="D139" s="17"/>
      <c r="E139" s="57"/>
      <c r="F139" s="5" t="s">
        <v>439</v>
      </c>
      <c r="G139" s="58">
        <v>795</v>
      </c>
      <c r="H139" s="74"/>
      <c r="I139" s="59">
        <f t="shared" si="1"/>
        <v>0</v>
      </c>
    </row>
    <row r="140" spans="1:9" ht="50.1" customHeight="1" x14ac:dyDescent="0.25">
      <c r="A140" s="5" t="s">
        <v>241</v>
      </c>
      <c r="B140" s="4" t="s">
        <v>396</v>
      </c>
      <c r="C140" s="77" t="s">
        <v>83</v>
      </c>
      <c r="D140" s="60" t="s">
        <v>5</v>
      </c>
      <c r="E140" s="57"/>
      <c r="F140" s="5" t="s">
        <v>439</v>
      </c>
      <c r="G140" s="58">
        <v>795</v>
      </c>
      <c r="H140" s="74"/>
      <c r="I140" s="59">
        <f t="shared" si="1"/>
        <v>0</v>
      </c>
    </row>
    <row r="141" spans="1:9" ht="50.1" customHeight="1" x14ac:dyDescent="0.25">
      <c r="A141" s="5" t="s">
        <v>243</v>
      </c>
      <c r="B141" s="9" t="s">
        <v>452</v>
      </c>
      <c r="C141" s="77" t="s">
        <v>123</v>
      </c>
      <c r="D141" s="60" t="s">
        <v>5</v>
      </c>
      <c r="E141" s="57"/>
      <c r="F141" s="5" t="s">
        <v>439</v>
      </c>
      <c r="G141" s="58">
        <v>795</v>
      </c>
      <c r="H141" s="74"/>
      <c r="I141" s="59">
        <f t="shared" si="1"/>
        <v>0</v>
      </c>
    </row>
    <row r="142" spans="1:9" ht="50.1" customHeight="1" x14ac:dyDescent="0.25">
      <c r="A142" s="5" t="s">
        <v>242</v>
      </c>
      <c r="B142" s="4" t="s">
        <v>397</v>
      </c>
      <c r="C142" s="77" t="s">
        <v>84</v>
      </c>
      <c r="D142" s="60" t="s">
        <v>5</v>
      </c>
      <c r="E142" s="57"/>
      <c r="F142" s="5" t="s">
        <v>439</v>
      </c>
      <c r="G142" s="58">
        <v>795</v>
      </c>
      <c r="H142" s="74"/>
      <c r="I142" s="59">
        <f t="shared" si="1"/>
        <v>0</v>
      </c>
    </row>
    <row r="143" spans="1:9" ht="50.1" customHeight="1" x14ac:dyDescent="0.25">
      <c r="A143" s="5" t="s">
        <v>244</v>
      </c>
      <c r="B143" s="4" t="s">
        <v>398</v>
      </c>
      <c r="C143" s="77" t="s">
        <v>85</v>
      </c>
      <c r="D143" s="60" t="s">
        <v>5</v>
      </c>
      <c r="E143" s="57"/>
      <c r="F143" s="5" t="s">
        <v>439</v>
      </c>
      <c r="G143" s="58">
        <v>795</v>
      </c>
      <c r="H143" s="74"/>
      <c r="I143" s="59">
        <f t="shared" si="1"/>
        <v>0</v>
      </c>
    </row>
    <row r="144" spans="1:9" ht="50.1" customHeight="1" x14ac:dyDescent="0.25">
      <c r="A144" s="5" t="s">
        <v>245</v>
      </c>
      <c r="B144" s="4" t="s">
        <v>399</v>
      </c>
      <c r="C144" s="77" t="s">
        <v>86</v>
      </c>
      <c r="D144" s="60" t="s">
        <v>5</v>
      </c>
      <c r="E144" s="57"/>
      <c r="F144" s="5" t="s">
        <v>439</v>
      </c>
      <c r="G144" s="58">
        <v>795</v>
      </c>
      <c r="H144" s="74"/>
      <c r="I144" s="59">
        <f t="shared" si="1"/>
        <v>0</v>
      </c>
    </row>
    <row r="145" spans="1:10" ht="50.1" customHeight="1" x14ac:dyDescent="0.25">
      <c r="A145" s="5" t="s">
        <v>246</v>
      </c>
      <c r="B145" s="4" t="s">
        <v>400</v>
      </c>
      <c r="C145" s="77" t="s">
        <v>87</v>
      </c>
      <c r="D145" s="60" t="s">
        <v>5</v>
      </c>
      <c r="E145" s="57"/>
      <c r="F145" s="5" t="s">
        <v>439</v>
      </c>
      <c r="G145" s="58">
        <v>795</v>
      </c>
      <c r="H145" s="74"/>
      <c r="I145" s="59">
        <f t="shared" ref="I145:I189" si="2">G145*H145</f>
        <v>0</v>
      </c>
    </row>
    <row r="146" spans="1:10" ht="50.1" customHeight="1" x14ac:dyDescent="0.25">
      <c r="A146" s="5" t="s">
        <v>247</v>
      </c>
      <c r="B146" s="4" t="s">
        <v>401</v>
      </c>
      <c r="C146" s="77" t="s">
        <v>88</v>
      </c>
      <c r="D146" s="60"/>
      <c r="E146" s="57"/>
      <c r="F146" s="5" t="s">
        <v>439</v>
      </c>
      <c r="G146" s="58">
        <v>795</v>
      </c>
      <c r="H146" s="74"/>
      <c r="I146" s="59">
        <f t="shared" si="2"/>
        <v>0</v>
      </c>
    </row>
    <row r="147" spans="1:10" ht="50.1" customHeight="1" x14ac:dyDescent="0.25">
      <c r="A147" s="5" t="s">
        <v>482</v>
      </c>
      <c r="B147" s="4" t="s">
        <v>453</v>
      </c>
      <c r="C147" s="80" t="str">
        <f>HYPERLINK("https://www.7flowers.ru/catalog/Photo/Fix barcode/5100000014346.jpg", "Роза флорибунда Рузиге Ланддростей")</f>
        <v>Роза флорибунда Рузиге Ланддростей</v>
      </c>
      <c r="D147" s="21" t="s">
        <v>24</v>
      </c>
      <c r="E147" s="62"/>
      <c r="F147" s="5" t="s">
        <v>439</v>
      </c>
      <c r="G147" s="58">
        <v>795</v>
      </c>
      <c r="H147" s="74"/>
      <c r="I147" s="59">
        <f t="shared" si="2"/>
        <v>0</v>
      </c>
    </row>
    <row r="148" spans="1:10" ht="50.1" customHeight="1" x14ac:dyDescent="0.25">
      <c r="A148" s="5" t="s">
        <v>248</v>
      </c>
      <c r="B148" s="4" t="s">
        <v>402</v>
      </c>
      <c r="C148" s="77" t="s">
        <v>291</v>
      </c>
      <c r="D148" s="60" t="s">
        <v>5</v>
      </c>
      <c r="E148" s="57"/>
      <c r="F148" s="5" t="s">
        <v>439</v>
      </c>
      <c r="G148" s="58">
        <v>795</v>
      </c>
      <c r="H148" s="74"/>
      <c r="I148" s="59">
        <f t="shared" si="2"/>
        <v>0</v>
      </c>
    </row>
    <row r="149" spans="1:10" ht="50.1" customHeight="1" x14ac:dyDescent="0.25">
      <c r="A149" s="5" t="s">
        <v>249</v>
      </c>
      <c r="B149" s="4" t="s">
        <v>403</v>
      </c>
      <c r="C149" s="77" t="s">
        <v>89</v>
      </c>
      <c r="D149" s="60"/>
      <c r="E149" s="57"/>
      <c r="F149" s="5" t="s">
        <v>439</v>
      </c>
      <c r="G149" s="58">
        <v>795</v>
      </c>
      <c r="H149" s="74"/>
      <c r="I149" s="59">
        <f t="shared" si="2"/>
        <v>0</v>
      </c>
    </row>
    <row r="150" spans="1:10" ht="50.1" customHeight="1" x14ac:dyDescent="0.25">
      <c r="A150" s="5" t="s">
        <v>250</v>
      </c>
      <c r="B150" s="4" t="s">
        <v>404</v>
      </c>
      <c r="C150" s="77" t="s">
        <v>90</v>
      </c>
      <c r="D150" s="17"/>
      <c r="E150" s="57"/>
      <c r="F150" s="5" t="s">
        <v>439</v>
      </c>
      <c r="G150" s="58">
        <v>795</v>
      </c>
      <c r="H150" s="74"/>
      <c r="I150" s="59">
        <f t="shared" si="2"/>
        <v>0</v>
      </c>
    </row>
    <row r="151" spans="1:10" ht="50.1" customHeight="1" x14ac:dyDescent="0.25">
      <c r="A151" s="5" t="s">
        <v>251</v>
      </c>
      <c r="B151" s="4" t="s">
        <v>405</v>
      </c>
      <c r="C151" s="77" t="s">
        <v>91</v>
      </c>
      <c r="D151" s="60" t="s">
        <v>5</v>
      </c>
      <c r="E151" s="57"/>
      <c r="F151" s="5" t="s">
        <v>439</v>
      </c>
      <c r="G151" s="58">
        <v>795</v>
      </c>
      <c r="H151" s="74"/>
      <c r="I151" s="59">
        <f t="shared" si="2"/>
        <v>0</v>
      </c>
    </row>
    <row r="152" spans="1:10" ht="50.1" customHeight="1" x14ac:dyDescent="0.25">
      <c r="A152" s="5" t="s">
        <v>252</v>
      </c>
      <c r="B152" s="4" t="s">
        <v>445</v>
      </c>
      <c r="C152" s="77" t="s">
        <v>92</v>
      </c>
      <c r="D152" s="60" t="s">
        <v>5</v>
      </c>
      <c r="E152" s="57"/>
      <c r="F152" s="5" t="s">
        <v>439</v>
      </c>
      <c r="G152" s="58">
        <v>795</v>
      </c>
      <c r="H152" s="74"/>
      <c r="I152" s="59">
        <f t="shared" si="2"/>
        <v>0</v>
      </c>
    </row>
    <row r="153" spans="1:10" ht="50.1" customHeight="1" x14ac:dyDescent="0.25">
      <c r="A153" s="5" t="s">
        <v>253</v>
      </c>
      <c r="B153" s="4" t="s">
        <v>406</v>
      </c>
      <c r="C153" s="77" t="s">
        <v>93</v>
      </c>
      <c r="D153" s="60" t="s">
        <v>5</v>
      </c>
      <c r="E153" s="57"/>
      <c r="F153" s="5" t="s">
        <v>439</v>
      </c>
      <c r="G153" s="58">
        <v>795</v>
      </c>
      <c r="H153" s="74"/>
      <c r="I153" s="59">
        <f t="shared" si="2"/>
        <v>0</v>
      </c>
    </row>
    <row r="154" spans="1:10" ht="15" customHeight="1" x14ac:dyDescent="0.25">
      <c r="A154" s="16"/>
      <c r="B154" s="11"/>
      <c r="C154" s="12" t="s">
        <v>459</v>
      </c>
      <c r="D154" s="14"/>
      <c r="E154" s="12"/>
      <c r="F154" s="18"/>
      <c r="G154" s="58"/>
      <c r="H154" s="73"/>
      <c r="I154" s="59"/>
    </row>
    <row r="155" spans="1:10" ht="50.1" customHeight="1" x14ac:dyDescent="0.25">
      <c r="A155" s="5" t="s">
        <v>254</v>
      </c>
      <c r="B155" s="4" t="s">
        <v>407</v>
      </c>
      <c r="C155" s="77" t="s">
        <v>94</v>
      </c>
      <c r="D155" s="60"/>
      <c r="E155" s="57"/>
      <c r="F155" s="5" t="s">
        <v>439</v>
      </c>
      <c r="G155" s="58">
        <v>795</v>
      </c>
      <c r="H155" s="74"/>
      <c r="I155" s="59">
        <f t="shared" si="2"/>
        <v>0</v>
      </c>
      <c r="J155" s="32"/>
    </row>
    <row r="156" spans="1:10" ht="50.1" customHeight="1" x14ac:dyDescent="0.25">
      <c r="A156" s="5" t="s">
        <v>255</v>
      </c>
      <c r="B156" s="4" t="s">
        <v>408</v>
      </c>
      <c r="C156" s="77" t="s">
        <v>95</v>
      </c>
      <c r="D156" s="60"/>
      <c r="E156" s="57"/>
      <c r="F156" s="5" t="s">
        <v>439</v>
      </c>
      <c r="G156" s="58">
        <v>795</v>
      </c>
      <c r="H156" s="74"/>
      <c r="I156" s="59">
        <f t="shared" si="2"/>
        <v>0</v>
      </c>
    </row>
    <row r="157" spans="1:10" ht="50.1" customHeight="1" x14ac:dyDescent="0.25">
      <c r="A157" s="5" t="s">
        <v>256</v>
      </c>
      <c r="B157" s="4" t="s">
        <v>409</v>
      </c>
      <c r="C157" s="77" t="s">
        <v>96</v>
      </c>
      <c r="D157" s="60" t="s">
        <v>5</v>
      </c>
      <c r="E157" s="57"/>
      <c r="F157" s="5" t="s">
        <v>439</v>
      </c>
      <c r="G157" s="58">
        <v>795</v>
      </c>
      <c r="H157" s="74"/>
      <c r="I157" s="59">
        <f t="shared" si="2"/>
        <v>0</v>
      </c>
    </row>
    <row r="158" spans="1:10" ht="50.1" customHeight="1" x14ac:dyDescent="0.25">
      <c r="A158" s="5" t="s">
        <v>257</v>
      </c>
      <c r="B158" s="4" t="s">
        <v>410</v>
      </c>
      <c r="C158" s="77" t="s">
        <v>97</v>
      </c>
      <c r="D158" s="60"/>
      <c r="E158" s="57"/>
      <c r="F158" s="5" t="s">
        <v>439</v>
      </c>
      <c r="G158" s="58">
        <v>795</v>
      </c>
      <c r="H158" s="74"/>
      <c r="I158" s="59">
        <f t="shared" si="2"/>
        <v>0</v>
      </c>
    </row>
    <row r="159" spans="1:10" ht="50.1" customHeight="1" x14ac:dyDescent="0.25">
      <c r="A159" s="5" t="s">
        <v>258</v>
      </c>
      <c r="B159" s="4" t="s">
        <v>411</v>
      </c>
      <c r="C159" s="77" t="s">
        <v>98</v>
      </c>
      <c r="D159" s="60"/>
      <c r="E159" s="57"/>
      <c r="F159" s="5" t="s">
        <v>439</v>
      </c>
      <c r="G159" s="58">
        <v>795</v>
      </c>
      <c r="H159" s="74"/>
      <c r="I159" s="59">
        <f t="shared" si="2"/>
        <v>0</v>
      </c>
    </row>
    <row r="160" spans="1:10" ht="50.1" customHeight="1" x14ac:dyDescent="0.25">
      <c r="A160" s="5" t="s">
        <v>259</v>
      </c>
      <c r="B160" s="4" t="s">
        <v>412</v>
      </c>
      <c r="C160" s="77" t="s">
        <v>99</v>
      </c>
      <c r="D160" s="60"/>
      <c r="E160" s="57"/>
      <c r="F160" s="5" t="s">
        <v>439</v>
      </c>
      <c r="G160" s="58">
        <v>795</v>
      </c>
      <c r="H160" s="74"/>
      <c r="I160" s="59">
        <f t="shared" si="2"/>
        <v>0</v>
      </c>
    </row>
    <row r="161" spans="1:10" ht="50.1" customHeight="1" x14ac:dyDescent="0.25">
      <c r="A161" s="5" t="s">
        <v>260</v>
      </c>
      <c r="B161" s="4" t="s">
        <v>413</v>
      </c>
      <c r="C161" s="77" t="s">
        <v>292</v>
      </c>
      <c r="D161" s="60"/>
      <c r="E161" s="57"/>
      <c r="F161" s="5" t="s">
        <v>439</v>
      </c>
      <c r="G161" s="58">
        <v>795</v>
      </c>
      <c r="H161" s="74"/>
      <c r="I161" s="59">
        <f t="shared" si="2"/>
        <v>0</v>
      </c>
    </row>
    <row r="162" spans="1:10" ht="50.1" customHeight="1" x14ac:dyDescent="0.25">
      <c r="A162" s="5" t="s">
        <v>261</v>
      </c>
      <c r="B162" s="4" t="s">
        <v>414</v>
      </c>
      <c r="C162" s="77" t="s">
        <v>415</v>
      </c>
      <c r="D162" s="60" t="s">
        <v>5</v>
      </c>
      <c r="E162" s="57"/>
      <c r="F162" s="5" t="s">
        <v>439</v>
      </c>
      <c r="G162" s="58">
        <v>795</v>
      </c>
      <c r="H162" s="74"/>
      <c r="I162" s="59">
        <f t="shared" si="2"/>
        <v>0</v>
      </c>
    </row>
    <row r="163" spans="1:10" ht="50.1" customHeight="1" x14ac:dyDescent="0.25">
      <c r="A163" s="5" t="s">
        <v>262</v>
      </c>
      <c r="B163" s="4" t="s">
        <v>416</v>
      </c>
      <c r="C163" s="77" t="s">
        <v>100</v>
      </c>
      <c r="D163" s="60"/>
      <c r="E163" s="57"/>
      <c r="F163" s="5" t="s">
        <v>439</v>
      </c>
      <c r="G163" s="58">
        <v>795</v>
      </c>
      <c r="H163" s="74"/>
      <c r="I163" s="59">
        <f t="shared" si="2"/>
        <v>0</v>
      </c>
    </row>
    <row r="164" spans="1:10" ht="50.1" customHeight="1" x14ac:dyDescent="0.25">
      <c r="A164" s="5" t="s">
        <v>263</v>
      </c>
      <c r="B164" s="4" t="s">
        <v>417</v>
      </c>
      <c r="C164" s="77" t="s">
        <v>101</v>
      </c>
      <c r="D164" s="17"/>
      <c r="E164" s="57"/>
      <c r="F164" s="5" t="s">
        <v>439</v>
      </c>
      <c r="G164" s="58">
        <v>795</v>
      </c>
      <c r="H164" s="74"/>
      <c r="I164" s="59">
        <f t="shared" si="2"/>
        <v>0</v>
      </c>
    </row>
    <row r="165" spans="1:10" ht="50.1" customHeight="1" x14ac:dyDescent="0.25">
      <c r="A165" s="5" t="s">
        <v>264</v>
      </c>
      <c r="B165" s="4" t="s">
        <v>418</v>
      </c>
      <c r="C165" s="77" t="s">
        <v>102</v>
      </c>
      <c r="D165" s="60" t="s">
        <v>5</v>
      </c>
      <c r="E165" s="57"/>
      <c r="F165" s="5" t="s">
        <v>439</v>
      </c>
      <c r="G165" s="58">
        <v>795</v>
      </c>
      <c r="H165" s="74"/>
      <c r="I165" s="59">
        <f t="shared" si="2"/>
        <v>0</v>
      </c>
    </row>
    <row r="166" spans="1:10" ht="50.1" customHeight="1" x14ac:dyDescent="0.25">
      <c r="A166" s="5" t="s">
        <v>265</v>
      </c>
      <c r="B166" s="4" t="s">
        <v>419</v>
      </c>
      <c r="C166" s="77" t="s">
        <v>103</v>
      </c>
      <c r="D166" s="60"/>
      <c r="E166" s="57"/>
      <c r="F166" s="5" t="s">
        <v>439</v>
      </c>
      <c r="G166" s="58">
        <v>795</v>
      </c>
      <c r="H166" s="74"/>
      <c r="I166" s="59">
        <f t="shared" si="2"/>
        <v>0</v>
      </c>
    </row>
    <row r="167" spans="1:10" ht="15" customHeight="1" x14ac:dyDescent="0.25">
      <c r="A167" s="16"/>
      <c r="B167" s="11"/>
      <c r="C167" s="12" t="s">
        <v>460</v>
      </c>
      <c r="D167" s="14"/>
      <c r="E167" s="12"/>
      <c r="F167" s="16"/>
      <c r="G167" s="58"/>
      <c r="H167" s="73"/>
      <c r="I167" s="59"/>
    </row>
    <row r="168" spans="1:10" ht="50.1" customHeight="1" x14ac:dyDescent="0.25">
      <c r="A168" s="5" t="s">
        <v>266</v>
      </c>
      <c r="B168" s="4" t="s">
        <v>420</v>
      </c>
      <c r="C168" s="77" t="s">
        <v>104</v>
      </c>
      <c r="D168" s="17"/>
      <c r="E168" s="57"/>
      <c r="F168" s="5" t="s">
        <v>439</v>
      </c>
      <c r="G168" s="58">
        <v>795</v>
      </c>
      <c r="H168" s="74"/>
      <c r="I168" s="59">
        <f t="shared" si="2"/>
        <v>0</v>
      </c>
      <c r="J168" s="32"/>
    </row>
    <row r="169" spans="1:10" ht="50.1" customHeight="1" x14ac:dyDescent="0.25">
      <c r="A169" s="5" t="s">
        <v>267</v>
      </c>
      <c r="B169" s="4" t="s">
        <v>421</v>
      </c>
      <c r="C169" s="77" t="s">
        <v>105</v>
      </c>
      <c r="D169" s="17"/>
      <c r="E169" s="57"/>
      <c r="F169" s="5" t="s">
        <v>439</v>
      </c>
      <c r="G169" s="58">
        <v>795</v>
      </c>
      <c r="H169" s="74"/>
      <c r="I169" s="59">
        <f t="shared" si="2"/>
        <v>0</v>
      </c>
    </row>
    <row r="170" spans="1:10" ht="50.1" customHeight="1" x14ac:dyDescent="0.25">
      <c r="A170" s="5" t="s">
        <v>268</v>
      </c>
      <c r="B170" s="4" t="s">
        <v>422</v>
      </c>
      <c r="C170" s="82" t="str">
        <f>HYPERLINK("https://www.7flowers.ru/catalog/Photo/Fix barcode/5100000002316.jpg", "Роза почвопокровная Бентгеймер Голд")</f>
        <v>Роза почвопокровная Бентгеймер Голд</v>
      </c>
      <c r="D170" s="60" t="s">
        <v>5</v>
      </c>
      <c r="E170" s="63"/>
      <c r="F170" s="5" t="s">
        <v>439</v>
      </c>
      <c r="G170" s="58">
        <v>795</v>
      </c>
      <c r="H170" s="74"/>
      <c r="I170" s="59">
        <f t="shared" si="2"/>
        <v>0</v>
      </c>
    </row>
    <row r="171" spans="1:10" ht="50.1" customHeight="1" x14ac:dyDescent="0.25">
      <c r="A171" s="5" t="s">
        <v>269</v>
      </c>
      <c r="B171" s="4" t="s">
        <v>423</v>
      </c>
      <c r="C171" s="77" t="s">
        <v>106</v>
      </c>
      <c r="D171" s="17"/>
      <c r="E171" s="57"/>
      <c r="F171" s="5" t="s">
        <v>439</v>
      </c>
      <c r="G171" s="58">
        <v>795</v>
      </c>
      <c r="H171" s="74"/>
      <c r="I171" s="59">
        <f t="shared" si="2"/>
        <v>0</v>
      </c>
    </row>
    <row r="172" spans="1:10" ht="50.1" customHeight="1" x14ac:dyDescent="0.25">
      <c r="A172" s="5" t="s">
        <v>270</v>
      </c>
      <c r="B172" s="4" t="s">
        <v>424</v>
      </c>
      <c r="C172" s="77" t="s">
        <v>107</v>
      </c>
      <c r="D172" s="60" t="s">
        <v>5</v>
      </c>
      <c r="E172" s="57"/>
      <c r="F172" s="5" t="s">
        <v>439</v>
      </c>
      <c r="G172" s="58">
        <v>795</v>
      </c>
      <c r="H172" s="74"/>
      <c r="I172" s="59">
        <f t="shared" si="2"/>
        <v>0</v>
      </c>
    </row>
    <row r="173" spans="1:10" ht="50.1" customHeight="1" x14ac:dyDescent="0.25">
      <c r="A173" s="5" t="s">
        <v>271</v>
      </c>
      <c r="B173" s="4" t="s">
        <v>425</v>
      </c>
      <c r="C173" s="77" t="s">
        <v>108</v>
      </c>
      <c r="D173" s="60" t="s">
        <v>5</v>
      </c>
      <c r="E173" s="57"/>
      <c r="F173" s="5" t="s">
        <v>439</v>
      </c>
      <c r="G173" s="58">
        <v>795</v>
      </c>
      <c r="H173" s="74"/>
      <c r="I173" s="59">
        <f t="shared" si="2"/>
        <v>0</v>
      </c>
    </row>
    <row r="174" spans="1:10" ht="50.1" customHeight="1" x14ac:dyDescent="0.25">
      <c r="A174" s="5" t="s">
        <v>483</v>
      </c>
      <c r="B174" s="4" t="s">
        <v>454</v>
      </c>
      <c r="C174" s="80" t="str">
        <f>HYPERLINK("https://www.7flowers.ru/catalog/Photo/Fix barcode/5100000014347.jpg", "Роза почвопокровная Марондо")</f>
        <v>Роза почвопокровная Марондо</v>
      </c>
      <c r="D174" s="60"/>
      <c r="E174" s="57"/>
      <c r="F174" s="5" t="s">
        <v>439</v>
      </c>
      <c r="G174" s="58">
        <v>795</v>
      </c>
      <c r="H174" s="74"/>
      <c r="I174" s="59">
        <f t="shared" si="2"/>
        <v>0</v>
      </c>
    </row>
    <row r="175" spans="1:10" ht="50.1" customHeight="1" x14ac:dyDescent="0.25">
      <c r="A175" s="5" t="s">
        <v>272</v>
      </c>
      <c r="B175" s="4" t="s">
        <v>426</v>
      </c>
      <c r="C175" s="77" t="s">
        <v>109</v>
      </c>
      <c r="D175" s="60" t="s">
        <v>5</v>
      </c>
      <c r="E175" s="57"/>
      <c r="F175" s="5" t="s">
        <v>439</v>
      </c>
      <c r="G175" s="58">
        <v>795</v>
      </c>
      <c r="H175" s="74"/>
      <c r="I175" s="59">
        <f t="shared" si="2"/>
        <v>0</v>
      </c>
    </row>
    <row r="176" spans="1:10" ht="50.1" customHeight="1" x14ac:dyDescent="0.25">
      <c r="A176" s="5" t="s">
        <v>273</v>
      </c>
      <c r="B176" s="4" t="s">
        <v>427</v>
      </c>
      <c r="C176" s="77" t="s">
        <v>110</v>
      </c>
      <c r="D176" s="60" t="s">
        <v>5</v>
      </c>
      <c r="E176" s="57"/>
      <c r="F176" s="5" t="s">
        <v>439</v>
      </c>
      <c r="G176" s="58">
        <v>795</v>
      </c>
      <c r="H176" s="74"/>
      <c r="I176" s="59">
        <f t="shared" si="2"/>
        <v>0</v>
      </c>
    </row>
    <row r="177" spans="1:10" ht="50.1" customHeight="1" x14ac:dyDescent="0.25">
      <c r="A177" s="5" t="s">
        <v>274</v>
      </c>
      <c r="B177" s="4" t="s">
        <v>428</v>
      </c>
      <c r="C177" s="77" t="s">
        <v>111</v>
      </c>
      <c r="D177" s="60" t="s">
        <v>5</v>
      </c>
      <c r="E177" s="57"/>
      <c r="F177" s="5" t="s">
        <v>439</v>
      </c>
      <c r="G177" s="58">
        <v>795</v>
      </c>
      <c r="H177" s="74"/>
      <c r="I177" s="59">
        <f t="shared" si="2"/>
        <v>0</v>
      </c>
    </row>
    <row r="178" spans="1:10" ht="50.1" customHeight="1" x14ac:dyDescent="0.25">
      <c r="A178" s="5" t="s">
        <v>275</v>
      </c>
      <c r="B178" s="4" t="s">
        <v>429</v>
      </c>
      <c r="C178" s="77" t="s">
        <v>430</v>
      </c>
      <c r="D178" s="60"/>
      <c r="E178" s="57"/>
      <c r="F178" s="5" t="s">
        <v>439</v>
      </c>
      <c r="G178" s="58">
        <v>795</v>
      </c>
      <c r="H178" s="74"/>
      <c r="I178" s="59">
        <f t="shared" si="2"/>
        <v>0</v>
      </c>
    </row>
    <row r="179" spans="1:10" ht="15" customHeight="1" x14ac:dyDescent="0.25">
      <c r="A179" s="16"/>
      <c r="B179" s="11"/>
      <c r="C179" s="12" t="s">
        <v>461</v>
      </c>
      <c r="D179" s="14"/>
      <c r="E179" s="12"/>
      <c r="F179" s="7"/>
      <c r="G179" s="58"/>
      <c r="H179" s="73"/>
      <c r="I179" s="59"/>
    </row>
    <row r="180" spans="1:10" ht="50.1" customHeight="1" x14ac:dyDescent="0.25">
      <c r="A180" s="5" t="s">
        <v>276</v>
      </c>
      <c r="B180" s="4" t="s">
        <v>431</v>
      </c>
      <c r="C180" s="77" t="s">
        <v>112</v>
      </c>
      <c r="D180" s="60" t="s">
        <v>5</v>
      </c>
      <c r="E180" s="57"/>
      <c r="F180" s="5" t="s">
        <v>439</v>
      </c>
      <c r="G180" s="58">
        <v>795</v>
      </c>
      <c r="H180" s="74"/>
      <c r="I180" s="59">
        <f t="shared" si="2"/>
        <v>0</v>
      </c>
      <c r="J180" s="32"/>
    </row>
    <row r="181" spans="1:10" ht="50.1" customHeight="1" x14ac:dyDescent="0.25">
      <c r="A181" s="5" t="s">
        <v>277</v>
      </c>
      <c r="B181" s="4" t="s">
        <v>432</v>
      </c>
      <c r="C181" s="77" t="s">
        <v>113</v>
      </c>
      <c r="D181" s="17"/>
      <c r="E181" s="57"/>
      <c r="F181" s="5" t="s">
        <v>439</v>
      </c>
      <c r="G181" s="58">
        <v>795</v>
      </c>
      <c r="H181" s="74"/>
      <c r="I181" s="59">
        <f t="shared" si="2"/>
        <v>0</v>
      </c>
    </row>
    <row r="182" spans="1:10" ht="50.1" customHeight="1" x14ac:dyDescent="0.25">
      <c r="A182" s="5" t="s">
        <v>278</v>
      </c>
      <c r="B182" s="4" t="s">
        <v>433</v>
      </c>
      <c r="C182" s="77" t="s">
        <v>114</v>
      </c>
      <c r="D182" s="60" t="s">
        <v>5</v>
      </c>
      <c r="E182" s="57"/>
      <c r="F182" s="5" t="s">
        <v>439</v>
      </c>
      <c r="G182" s="58">
        <v>795</v>
      </c>
      <c r="H182" s="74"/>
      <c r="I182" s="59">
        <f t="shared" si="2"/>
        <v>0</v>
      </c>
    </row>
    <row r="183" spans="1:10" ht="50.1" customHeight="1" x14ac:dyDescent="0.25">
      <c r="A183" s="5" t="s">
        <v>279</v>
      </c>
      <c r="B183" s="4" t="s">
        <v>434</v>
      </c>
      <c r="C183" s="77" t="s">
        <v>115</v>
      </c>
      <c r="D183" s="17"/>
      <c r="E183" s="57"/>
      <c r="F183" s="5" t="s">
        <v>439</v>
      </c>
      <c r="G183" s="58">
        <v>795</v>
      </c>
      <c r="H183" s="74"/>
      <c r="I183" s="59">
        <f t="shared" si="2"/>
        <v>0</v>
      </c>
    </row>
    <row r="184" spans="1:10" ht="50.1" customHeight="1" x14ac:dyDescent="0.25">
      <c r="A184" s="5" t="s">
        <v>280</v>
      </c>
      <c r="B184" s="9" t="s">
        <v>455</v>
      </c>
      <c r="C184" s="77" t="s">
        <v>127</v>
      </c>
      <c r="D184" s="60"/>
      <c r="E184" s="57"/>
      <c r="F184" s="5" t="s">
        <v>439</v>
      </c>
      <c r="G184" s="58">
        <v>795</v>
      </c>
      <c r="H184" s="74"/>
      <c r="I184" s="59">
        <f t="shared" si="2"/>
        <v>0</v>
      </c>
    </row>
    <row r="185" spans="1:10" ht="50.1" customHeight="1" x14ac:dyDescent="0.25">
      <c r="A185" s="5" t="s">
        <v>281</v>
      </c>
      <c r="B185" s="4" t="s">
        <v>435</v>
      </c>
      <c r="C185" s="77" t="s">
        <v>116</v>
      </c>
      <c r="D185" s="17"/>
      <c r="E185" s="57"/>
      <c r="F185" s="5" t="s">
        <v>439</v>
      </c>
      <c r="G185" s="58">
        <v>795</v>
      </c>
      <c r="H185" s="74"/>
      <c r="I185" s="59">
        <f t="shared" si="2"/>
        <v>0</v>
      </c>
    </row>
    <row r="186" spans="1:10" ht="50.1" customHeight="1" x14ac:dyDescent="0.25">
      <c r="A186" s="5" t="s">
        <v>282</v>
      </c>
      <c r="B186" s="4" t="s">
        <v>436</v>
      </c>
      <c r="C186" s="77" t="s">
        <v>117</v>
      </c>
      <c r="D186" s="60" t="s">
        <v>5</v>
      </c>
      <c r="E186" s="57"/>
      <c r="F186" s="5" t="s">
        <v>439</v>
      </c>
      <c r="G186" s="58">
        <v>795</v>
      </c>
      <c r="H186" s="74"/>
      <c r="I186" s="59">
        <f t="shared" si="2"/>
        <v>0</v>
      </c>
    </row>
    <row r="187" spans="1:10" ht="50.1" customHeight="1" x14ac:dyDescent="0.25">
      <c r="A187" s="5" t="s">
        <v>283</v>
      </c>
      <c r="B187" s="4" t="s">
        <v>437</v>
      </c>
      <c r="C187" s="77" t="s">
        <v>118</v>
      </c>
      <c r="D187" s="60" t="s">
        <v>5</v>
      </c>
      <c r="E187" s="57"/>
      <c r="F187" s="5" t="s">
        <v>439</v>
      </c>
      <c r="G187" s="58">
        <v>795</v>
      </c>
      <c r="H187" s="74"/>
      <c r="I187" s="59">
        <f t="shared" si="2"/>
        <v>0</v>
      </c>
    </row>
    <row r="188" spans="1:10" ht="50.1" customHeight="1" x14ac:dyDescent="0.25">
      <c r="A188" s="5" t="s">
        <v>285</v>
      </c>
      <c r="B188" s="9" t="s">
        <v>284</v>
      </c>
      <c r="C188" s="77" t="s">
        <v>124</v>
      </c>
      <c r="D188" s="60"/>
      <c r="E188" s="57"/>
      <c r="F188" s="5" t="s">
        <v>439</v>
      </c>
      <c r="G188" s="58">
        <v>795</v>
      </c>
      <c r="H188" s="74"/>
      <c r="I188" s="59">
        <f t="shared" si="2"/>
        <v>0</v>
      </c>
    </row>
    <row r="189" spans="1:10" ht="50.1" customHeight="1" x14ac:dyDescent="0.25">
      <c r="A189" s="87" t="s">
        <v>286</v>
      </c>
      <c r="B189" s="88" t="s">
        <v>438</v>
      </c>
      <c r="C189" s="89" t="s">
        <v>119</v>
      </c>
      <c r="D189" s="90"/>
      <c r="E189" s="91"/>
      <c r="F189" s="87" t="s">
        <v>439</v>
      </c>
      <c r="G189" s="92">
        <v>795</v>
      </c>
      <c r="H189" s="93"/>
      <c r="I189" s="94">
        <f t="shared" si="2"/>
        <v>0</v>
      </c>
    </row>
    <row r="190" spans="1:10" ht="21.75" customHeight="1" x14ac:dyDescent="0.25">
      <c r="A190" s="96" t="s">
        <v>491</v>
      </c>
      <c r="B190" s="97"/>
      <c r="C190" s="97"/>
      <c r="D190" s="97"/>
      <c r="E190" s="97"/>
      <c r="F190" s="97"/>
      <c r="G190" s="97"/>
      <c r="H190" s="97"/>
      <c r="I190" s="95">
        <f>SUM(I16:I189)</f>
        <v>0</v>
      </c>
    </row>
  </sheetData>
  <mergeCells count="1">
    <mergeCell ref="A190:H190"/>
  </mergeCells>
  <conditionalFormatting sqref="B3:B8">
    <cfRule type="duplicateValues" dxfId="0" priority="2"/>
  </conditionalFormatting>
  <hyperlinks>
    <hyperlink ref="C71" r:id="rId1" display="https://www.7flowers.ru/catalog/rozy/roza_cajno_gibridnaa_afina"/>
    <hyperlink ref="C73" r:id="rId2" display="https://www.7flowers.ru/catalog/rozy/roza_cajno_gibridnaa_beverli"/>
    <hyperlink ref="C72" r:id="rId3" display="https://www.7flowers.ru/catalog/rozy/roza_cajno_gibridnaa_bellevu"/>
    <hyperlink ref="C155" r:id="rId4" display="https://www.7flowers.ru/catalog/rozy/roza_cajno_gibridnaa_berolina"/>
    <hyperlink ref="C82" r:id="rId5" display="https://www.7flowers.ru/catalog/rozy/roza_cajno_gibridnaa_vedding_bells"/>
    <hyperlink ref="C83" r:id="rId6" display="https://www.7flowers.ru/catalog/rozy/roza_cajno_gibridnaa_vinter_san"/>
    <hyperlink ref="C159" r:id="rId7" display="https://www.7flowers.ru/catalog/rozy/roza_cajno_gibridnaa_gamburger_deern"/>
    <hyperlink ref="C76" r:id="rId8" display="https://www.7flowers.ru/catalog/rozy/roza_cajno_gibridnaa_grand_amor"/>
    <hyperlink ref="C156" r:id="rId9" display="https://www.7flowers.ru/catalog/rozy/roza_cajno_gibridnaa_duftzauber_84"/>
    <hyperlink ref="C161" r:id="rId10" display="https://www.7flowers.ru/catalog/rozy/roza_cajno_gibridnaa_kupferkenigin"/>
    <hyperlink ref="C77" r:id="rId11" display="https://www.7flowers.ru/catalog/rozy/roza_cajno_gibridnaa_limona"/>
    <hyperlink ref="C160" r:id="rId12" display="https://www.7flowers.ru/catalog/rozy/roza_cajno_gibridnaa_kordes_ubilej"/>
    <hyperlink ref="C163" r:id="rId13" display="https://www.7flowers.ru/catalog/rozy/roza_cajno_gibridnaa_memuar"/>
    <hyperlink ref="C78" r:id="rId14" display="https://www.7flowers.ru/catalog/rozy/roza_cajno_gibridnaa_parol"/>
    <hyperlink ref="C165" r:id="rId15" display="https://www.7flowers.ru/catalog/rozy/roza_cajno_gibridnaa_ou_heppi_dej"/>
    <hyperlink ref="C162" r:id="rId16" display="https://www.7flowers.ru/catalog/rozy/roza_cajno_gibridnaa_perla"/>
    <hyperlink ref="C80" r:id="rId17" display="https://www.7flowers.ru/catalog/rozy/roza_cajno_gibridnaa_sanni_skaj"/>
    <hyperlink ref="C62" r:id="rId18" display="https://www.7flowers.ru/catalog/rozy/roza_pletistaa_florentina"/>
    <hyperlink ref="C64" r:id="rId19" display="https://www.7flowers.ru/catalog/rozy/roza_pletistaa_asmina"/>
    <hyperlink ref="C21" r:id="rId20" display="https://www.7flowers.ru/catalog/rozy/roza_parkovaa_gartnerfrejd"/>
    <hyperlink ref="C125" r:id="rId21" display="https://www.7flowers.ru/catalog/rozy/roza_parkovaa_zajde"/>
    <hyperlink ref="C119" r:id="rId22" display="https://www.7flowers.ru/catalog/rozy/roza_parkovaa_zonnenvelt"/>
    <hyperlink ref="C29" r:id="rId23" display="https://www.7flowers.ru/catalog/rozy/roza_parkovaa_karamella"/>
    <hyperlink ref="C110" r:id="rId24" display="https://www.7flowers.ru/catalog/rozy/roza_parkovaa_kelner_flora"/>
    <hyperlink ref="C111" r:id="rId25" display="https://www.7flowers.ru/catalog/rozy/roza_parkovaa_lambada"/>
    <hyperlink ref="C34" r:id="rId26" display="https://www.7flowers.ru/catalog/rozy/roza_parkovaa_la_vila_kotta"/>
    <hyperlink ref="C114" r:id="rId27" display="https://www.7flowers.ru/catalog/rozy/roza_parkovaa_postilon"/>
    <hyperlink ref="C115" r:id="rId28" display="https://www.7flowers.ru/catalog/rozy/roza_parkovaa_rozarium_utersen"/>
    <hyperlink ref="C116" r:id="rId29" display="https://www.7flowers.ru/catalog/rozy/roza_parkovaa_rozenstadt_frejzing"/>
    <hyperlink ref="C113" r:id="rId30" display="https://www.7flowers.ru/catalog/rozy/roza_parkovaa_lictkenigin_lusia"/>
    <hyperlink ref="C117" r:id="rId31" display="https://www.7flowers.ru/catalog/rozy/roza_parkovaa_roter_korsar"/>
    <hyperlink ref="C120" r:id="rId32" display="https://www.7flowers.ru/catalog/rozy/roza_parkovaa_sammer_memoriz"/>
    <hyperlink ref="C81" r:id="rId33" display="https://www.7flowers.ru/catalog/rozy/roza_cajno_gibridnaa_svit_parol"/>
    <hyperlink ref="C166" r:id="rId34" display="https://www.7flowers.ru/catalog/rozy/roza_cajno_gibridnaa_spilvark"/>
    <hyperlink ref="C79" r:id="rId35" display="https://www.7flowers.ru/catalog/rozy/roza_cajno_gibridnaa_suvenir_de_baden_baden"/>
    <hyperlink ref="C158" r:id="rId36" display="https://www.7flowers.ru/catalog/rozy/roza_cajno_gibridnaa_faerest_kejp"/>
    <hyperlink ref="C74" r:id="rId37" display="https://www.7flowers.ru/catalog/rozy/roza_cajno_gibridnaa_cerri_ledi"/>
    <hyperlink ref="C45" r:id="rId38" display="https://www.7flowers.ru/catalog/rozy/roza_cajno_gibridnaa_sterntaler"/>
    <hyperlink ref="C157" r:id="rId39" display="https://www.7flowers.ru/catalog/rozy/roza_cajno_gibridnaa_eliza"/>
    <hyperlink ref="C127" r:id="rId40" display="https://www.7flowers.ru/catalog/rozy/roza_floribunda_abrakadabra"/>
    <hyperlink ref="C131" r:id="rId41" display="https://www.7flowers.ru/catalog/rozy/roza_floribunda_ajsprincessina"/>
    <hyperlink ref="C16" r:id="rId42" display="https://www.7flowers.ru/catalog/rozy/roza_floribunda_aprikola"/>
    <hyperlink ref="C37" r:id="rId43" display="https://www.7flowers.ru/catalog/rozy/roza_floribunda_aut_of_rozenhajm"/>
    <hyperlink ref="C17" r:id="rId44" display="https://www.7flowers.ru/catalog/rozy/roza_floribunda_bad_birnbah"/>
    <hyperlink ref="C30" r:id="rId45" display="https://www.7flowers.ru/catalog/rozy/roza_parkovaa_sindirella"/>
    <hyperlink ref="C18" r:id="rId46" display="https://www.7flowers.ru/catalog/rozy/roza_floribunda_blek_forrest"/>
    <hyperlink ref="C129" r:id="rId47" display="https://www.7flowers.ru/catalog/rozy/roza_floribunda_bordo"/>
    <hyperlink ref="C133" r:id="rId48" display="https://www.7flowers.ru/catalog/rozy/roza_floribunda_garden_of_rouzes"/>
    <hyperlink ref="C134" r:id="rId49" display="https://www.7flowers.ru/catalog/rozy/roza_floribunda_gartenfrend"/>
    <hyperlink ref="C33" r:id="rId50" display="https://www.7flowers.ru/catalog/rozy/roza_floribunda_brata_grimm"/>
    <hyperlink ref="C135" r:id="rId51" display="https://www.7flowers.ru/catalog/rozy/roza_floribunda_gartenspas"/>
    <hyperlink ref="C31" r:id="rId52" display="https://www.7flowers.ru/catalog/rozy/roza_floribunda_di_zehensvert"/>
    <hyperlink ref="C43" r:id="rId53" display="https://www.7flowers.ru/catalog/rozy/roza_floribunda_zangerhojzer_ubileumsroze"/>
    <hyperlink ref="C22" r:id="rId54" display="https://www.7flowers.ru/catalog/rozy/roza_floribunda_innosencia"/>
    <hyperlink ref="C32" r:id="rId55" display="https://www.7flowers.ru/catalog/rozy/roza_floribunda_kosmos"/>
    <hyperlink ref="C39" r:id="rId56" display="https://www.7flowers.ru/catalog/rozy/roza_floribunda_kuin_of_harts"/>
    <hyperlink ref="C35" r:id="rId57" display="https://www.7flowers.ru/catalog/rozy/roza_floribunda_lajons_rouz"/>
    <hyperlink ref="C138" r:id="rId58" display="https://www.7flowers.ru/catalog/rozy/roza_floribunda_luzatia"/>
    <hyperlink ref="C23" r:id="rId59" display="https://www.7flowers.ru/catalog/rozy/roza_floribunda_maksi_vita"/>
    <hyperlink ref="C44" r:id="rId60" display="https://www.7flowers.ru/catalog/rozy/roza_parkovaa_sloss_eutin"/>
    <hyperlink ref="C118" r:id="rId61" display="https://www.7flowers.ru/catalog/rozy/roza_parkovaa_sneevitcen"/>
    <hyperlink ref="C122" r:id="rId62" display="https://www.7flowers.ru/catalog/rozy/roza_parkovaa_utersens_rozenkenigin"/>
    <hyperlink ref="C123" r:id="rId63" display="https://www.7flowers.ru/catalog/rozy/roza_parkovaa_utersens_rozenprincessen"/>
    <hyperlink ref="C164" r:id="rId64" display="https://www.7flowers.ru/catalog/rozy/roza_cajno_gibridnaa_nostalzi"/>
    <hyperlink ref="C132" r:id="rId65" display="https://www.7flowers.ru/catalog/rozy/roza_floribunda_frezia"/>
    <hyperlink ref="C121" r:id="rId66" display="https://www.7flowers.ru/catalog/rozy/roza_parkovaa_ulmer_munster"/>
    <hyperlink ref="C175" r:id="rId67" display="https://www.7flowers.ru/catalog/rozy/roza_pocvopokrovnaa_palmengarten_frankfurt"/>
    <hyperlink ref="C177" r:id="rId68" display="https://www.7flowers.ru/catalog/rozy/roza_pocvopokrovnaa_sanni_rouz"/>
    <hyperlink ref="C189" r:id="rId69" display="https://www.7flowers.ru/catalog/rozy/roza_miniaturnaa_zvergenfee_09"/>
    <hyperlink ref="C181" r:id="rId70" display="https://www.7flowers.ru/catalog/rozy/roza_miniaturnaa_koko"/>
    <hyperlink ref="C183" r:id="rId71" display="https://www.7flowers.ru/catalog/rozy/roza_miniaturnaa_littl_sanset"/>
    <hyperlink ref="C184" r:id="rId72" display="https://www.7flowers.ru/catalog/rozy/roza_miniaturnaa_mandarin"/>
    <hyperlink ref="C178" r:id="rId73" display="https://www.7flowers.ru/catalog/rozy/roza_pocvopokrovnaa_suit_knirps"/>
    <hyperlink ref="C59" r:id="rId74" display="https://www.7flowers.ru/catalog/rozy/roza_pletistaa_alaska"/>
    <hyperlink ref="C61" r:id="rId75" display="https://www.7flowers.ru/catalog/rozy/roza_pletistaa_amadej"/>
    <hyperlink ref="C63" r:id="rId76" display="https://www.7flowers.ru/catalog/rozy/roza_pletistaa_golden_gejt"/>
    <hyperlink ref="C65" r:id="rId77" display="https://www.7flowers.ru/catalog/rozy/roza_pletistaa_laguna"/>
    <hyperlink ref="C66" r:id="rId78" display="https://www.7flowers.ru/catalog/rozy/roza_pletistaa_munlajt"/>
    <hyperlink ref="C68" r:id="rId79" display="https://www.7flowers.ru/catalog/rozy/roza_pletistaa_rozanna"/>
    <hyperlink ref="C67" r:id="rId80" display="https://www.7flowers.ru/catalog/rozy/roza_pletistaa_rouz_de_tolbiak"/>
    <hyperlink ref="C36" r:id="rId81" display="https://www.7flowers.ru/catalog/rozy/roza_floribunda_marhenzauber"/>
    <hyperlink ref="C139" r:id="rId82" display="https://www.7flowers.ru/catalog/rozy/roza_floribunda_milano"/>
    <hyperlink ref="C140" r:id="rId83" display="https://www.7flowers.ru/catalog/rozy/roza_floribunda_muan_muan"/>
    <hyperlink ref="C24" r:id="rId84" display="https://www.7flowers.ru/catalog/rozy/roza_floribunda_neon"/>
    <hyperlink ref="C141" r:id="rId85" display="https://www.7flowers.ru/catalog/rozy/roza_floribunda_oranzeri"/>
    <hyperlink ref="C142" r:id="rId86" display="https://www.7flowers.ru/catalog/rozy/roza_floribunda_pettikoat"/>
    <hyperlink ref="C25" r:id="rId87" display="https://www.7flowers.ru/catalog/rozy/roza_floribunda_planten_un_blumen"/>
    <hyperlink ref="C38" r:id="rId88" display="https://www.7flowers.ru/catalog/rozy/roza_floribunda_pomponella"/>
    <hyperlink ref="C143" r:id="rId89" display="https://www.7flowers.ru/catalog/rozy/roza_floribunda_portoroz"/>
    <hyperlink ref="C185" r:id="rId90" display="https://www.7flowers.ru/catalog/rozy/roza_miniaturnaa_mendi"/>
    <hyperlink ref="C186" r:id="rId91" display="https://www.7flowers.ru/catalog/rozy/roza_miniaturnaa_pepita"/>
    <hyperlink ref="C187" r:id="rId92" display="https://www.7flowers.ru/catalog/rozy/roza_miniaturnaa_roksi"/>
    <hyperlink ref="C182" r:id="rId93" display="https://www.7flowers.ru/catalog/rozy/roza_miniaturnaa_flirt_2011"/>
    <hyperlink ref="C180" r:id="rId94" display="https://www.7flowers.ru/catalog/rozy/roza_miniaturnaa_sarmant"/>
    <hyperlink ref="C188" r:id="rId95" display="https://www.7flowers.ru/catalog/rozy/roza_miniaturnaa_sneekussen"/>
    <hyperlink ref="C69" r:id="rId96" display="https://www.7flowers.ru/catalog/rozy/roza_pletistaa_suit_laguna"/>
    <hyperlink ref="C168" r:id="rId97" display="https://www.7flowers.ru/catalog/rozy/roza_pocvopokrovnaa_amber_san"/>
    <hyperlink ref="C169" r:id="rId98" display="https://www.7flowers.ru/catalog/rozy/roza_pocvopokrovnaa_apace"/>
    <hyperlink ref="C176" r:id="rId99" display="https://www.7flowers.ru/catalog/rozy/roza_pocvopokrovnaa_bad_verishofen_2005"/>
    <hyperlink ref="C19" r:id="rId100" display="https://www.7flowers.ru/catalog/rozy/roza_pocvopokrovnaa_diamant"/>
    <hyperlink ref="C172" r:id="rId101" display="https://www.7flowers.ru/catalog/rozy/roza_pocvopokrovnaa_knirps"/>
    <hyperlink ref="C171" r:id="rId102" display="https://www.7flowers.ru/catalog/rozy/roza_pocvopokrovnaa_kubana"/>
    <hyperlink ref="C173" r:id="rId103" display="https://www.7flowers.ru/catalog/rozy/roza_pocvopokrovnaa_larissa"/>
    <hyperlink ref="C146" r:id="rId104" display="https://www.7flowers.ru/catalog/rozy/roza_floribunda_rozeromantik"/>
    <hyperlink ref="C40" r:id="rId105" display="https://www.7flowers.ru/catalog/rozy/roza_floribunda_rozenfascinejsn"/>
    <hyperlink ref="C41" r:id="rId106" display="https://www.7flowers.ru/catalog/rozy/roza_floribunda_rozenfee"/>
    <hyperlink ref="C42" r:id="rId107" display="https://www.7flowers.ru/catalog/rozy/roza_floribunda_rotkapcen"/>
    <hyperlink ref="C144" r:id="rId108" display="https://www.7flowers.ru/catalog/rozy/roza_floribunda_rouz_der_ajnhajt"/>
    <hyperlink ref="C145" r:id="rId109" display="https://www.7flowers.ru/catalog/rozy/roza_floribunda_rouz_der_hoffnung"/>
    <hyperlink ref="C152" r:id="rId110" display="https://www.7flowers.ru/catalog/rozy/roza_floribunda_sanstar"/>
    <hyperlink ref="C153" r:id="rId111" display="https://www.7flowers.ru/catalog/rozy/roza_floribunda_svit_hani"/>
    <hyperlink ref="C26" r:id="rId112" display="https://www.7flowers.ru/catalog/rozy/roza_floribunda_solero"/>
    <hyperlink ref="C151" r:id="rId113" display="https://www.7flowers.ru/catalog/rozy/roza_floribunda_sommerson"/>
    <hyperlink ref="C20" r:id="rId114" display="https://www.7flowers.ru/catalog/rozy/roza_floribunda_fortuna"/>
    <hyperlink ref="C136" r:id="rId115" display="https://www.7flowers.ru/catalog/rozy/roza_floribunda_houm_und_garden"/>
    <hyperlink ref="C130" r:id="rId116" display="https://www.7flowers.ru/catalog/rozy/roza_floribunda_cerri_gerl"/>
    <hyperlink ref="C149" r:id="rId117" display="https://www.7flowers.ru/catalog/rozy/roza_floribunda_sone_vom_zee"/>
    <hyperlink ref="C148" r:id="rId118" display="https://www.7flowers.ru/catalog/rozy/roza_floribunda_sone_koblencerin"/>
    <hyperlink ref="C150" r:id="rId119" display="https://www.7flowers.ru/catalog/rozy/roza_floribunda_stuttgardia"/>
    <hyperlink ref="C128" r:id="rId120" display="https://www.7flowers.ru/catalog/rozy/roza_floribunda_eirbus"/>
    <hyperlink ref="C137" r:id="rId121" display="https://www.7flowers.ru/catalog/rozy/roza_floribunda_ugendlibe"/>
    <hyperlink ref="C27" r:id="rId122" display="https://www.7flowers.ru/catalog/rozy/roza_floribunda_rotilia"/>
    <hyperlink ref="C57" r:id="rId123" display="https://www.7flowers.ru/catalog/rozy/roza_floribunda_rozengrafin_maria_genrietta"/>
    <hyperlink ref="C55" r:id="rId124" display="https://www.7flowers.ru/catalog/rozy/roza_pletistaa_kiss_mi_kejt"/>
    <hyperlink ref="C49" r:id="rId125" display="https://www.7flowers.ru/catalog/rozy/roza_floribunda_konstanc_mocart"/>
    <hyperlink ref="C54" r:id="rId126" display="https://www.7flowers.ru/catalog/rozy/roza_floribunda_gercogina_kristiana"/>
    <hyperlink ref="C51" r:id="rId127" display="https://www.7flowers.ru/catalog/rozy/roza_floribunda_gartenprincessin_mari_zoze"/>
    <hyperlink ref="C56" r:id="rId128" display="https://www.7flowers.ru/catalog/rozy/roza_cajno_gibridnaa_madam_anisett"/>
    <hyperlink ref="C52" r:id="rId129" display="https://www.7flowers.ru/catalog/rozy/roza_cajno_gibridnaa_grafina_diana"/>
  </hyperlinks>
  <pageMargins left="0.11811023622047245" right="0.11811023622047245" top="0.55118110236220474" bottom="0.55118110236220474" header="0.11811023622047245" footer="0.11811023622047245"/>
  <pageSetup paperSize="9" scale="68" fitToHeight="0" orientation="portrait" r:id="rId130"/>
  <headerFooter>
    <oddHeader>&amp;R&amp;A</oddHeader>
    <oddFooter>&amp;L&amp;P&amp;R7Цветов</oddFooter>
  </headerFooter>
  <drawing r:id="rId13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4</vt:i4>
      </vt:variant>
    </vt:vector>
  </HeadingPairs>
  <TitlesOfParts>
    <vt:vector size="5" baseType="lpstr">
      <vt:lpstr>розы Kordes</vt:lpstr>
      <vt:lpstr>'розы Kordes'!Print_Area</vt:lpstr>
      <vt:lpstr>'розы Kordes'!Print_Titles</vt:lpstr>
      <vt:lpstr>'розы Kordes'!Заголовки_для_печати</vt:lpstr>
      <vt:lpstr>'розы Kordes'!Область_печати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2017-10-05T10:28:27Z</dcterms:modified>
</cp:coreProperties>
</file>